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Arkusz1" sheetId="1" r:id="rId1"/>
  </sheets>
  <definedNames>
    <definedName name="Excel_BuiltIn_Print_Area_1_1">'Arkusz1'!$A$1:$H$386</definedName>
    <definedName name="Excel_BuiltIn_Print_Area_1_1_1">'Arkusz1'!$A$1:$H$386</definedName>
    <definedName name="Excel_BuiltIn_Print_Area_1_1_1_1">'Arkusz1'!$A$1:$H$386</definedName>
    <definedName name="Excel_BuiltIn_Print_Area_1_1_1_1_1">'Arkusz1'!$A$1:$H$376</definedName>
    <definedName name="_xlnm.Print_Area" localSheetId="0">'Arkusz1'!$A$1:$H$386</definedName>
  </definedNames>
  <calcPr fullCalcOnLoad="1"/>
</workbook>
</file>

<file path=xl/sharedStrings.xml><?xml version="1.0" encoding="utf-8"?>
<sst xmlns="http://schemas.openxmlformats.org/spreadsheetml/2006/main" count="526" uniqueCount="359">
  <si>
    <t>Lp.</t>
  </si>
  <si>
    <t>Nazwa zadania inwestycyjnego</t>
  </si>
  <si>
    <t xml:space="preserve">ROLNICTWO I ŁOWIECTWO </t>
  </si>
  <si>
    <t>DZIAŁ 010</t>
  </si>
  <si>
    <t>1</t>
  </si>
  <si>
    <t>rozdział 01008 § 6050</t>
  </si>
  <si>
    <t xml:space="preserve"> </t>
  </si>
  <si>
    <t>Razem dział 010</t>
  </si>
  <si>
    <t>TRANSPORT I ŁĄCZNOŚĆ</t>
  </si>
  <si>
    <t>DZIAŁ 600</t>
  </si>
  <si>
    <t>2</t>
  </si>
  <si>
    <t>Budowa dróg w mieście</t>
  </si>
  <si>
    <t>rozdział 60016 § 6050</t>
  </si>
  <si>
    <t>2/ ul.Iwaszkiewicza , Kisielewskiego,Gombrowicza, Staffa,</t>
  </si>
  <si>
    <t>3</t>
  </si>
  <si>
    <t>Środki przeznacza się na realizację robót oraz opracowanie</t>
  </si>
  <si>
    <t>rozdział 60017 § 6050</t>
  </si>
  <si>
    <t>dokumentacji projektowych:</t>
  </si>
  <si>
    <t>5</t>
  </si>
  <si>
    <t>Gościniec Skorochowski</t>
  </si>
  <si>
    <t>Realizacja robót.</t>
  </si>
  <si>
    <t>6</t>
  </si>
  <si>
    <t>Budowa dróg na obszarach wiejskich</t>
  </si>
  <si>
    <t>7</t>
  </si>
  <si>
    <t xml:space="preserve">1/ Hanuszów przebudowa drogi wraz z przykryciem rowu </t>
  </si>
  <si>
    <t>8</t>
  </si>
  <si>
    <t>Rewitalizacja  Rynku w Nysie</t>
  </si>
  <si>
    <t xml:space="preserve">Przebudowa odcinka ul. Krzywoustego </t>
  </si>
  <si>
    <t>( dokumentacja projektowa + roboty)</t>
  </si>
  <si>
    <t>9</t>
  </si>
  <si>
    <t>Operacyjnego Współpracy Trangranicznej Republika</t>
  </si>
  <si>
    <t>10</t>
  </si>
  <si>
    <t>Ścieżki rowerowe</t>
  </si>
  <si>
    <t>11</t>
  </si>
  <si>
    <t>Etap robót.</t>
  </si>
  <si>
    <t>12</t>
  </si>
  <si>
    <t>15</t>
  </si>
  <si>
    <t>Zakup taboru autobusowego</t>
  </si>
  <si>
    <t>rozdział 60004 § 6060</t>
  </si>
  <si>
    <t>16</t>
  </si>
  <si>
    <t>Budowa ulicy Dubois i Nowowiejskiej</t>
  </si>
  <si>
    <t>Zakres obejmuje budowę ul. Nowowiejskiej odcinek od</t>
  </si>
  <si>
    <t>w Nysie</t>
  </si>
  <si>
    <t>Razem dział 600</t>
  </si>
  <si>
    <t>TURYSTYKA DZIAŁ 630</t>
  </si>
  <si>
    <t>18</t>
  </si>
  <si>
    <t>rozdział 63003 § 6050</t>
  </si>
  <si>
    <t>19</t>
  </si>
  <si>
    <t>20</t>
  </si>
  <si>
    <t xml:space="preserve">Planowane jest złożenie wniosku o dofinansowanie ze </t>
  </si>
  <si>
    <t>21</t>
  </si>
  <si>
    <t>Razem dział 630</t>
  </si>
  <si>
    <t>GOSPODARKA MIESZKANIOWA</t>
  </si>
  <si>
    <t xml:space="preserve">DZIAŁ 700 </t>
  </si>
  <si>
    <t>22</t>
  </si>
  <si>
    <t>rozdział 70005 § 6050</t>
  </si>
  <si>
    <t>Razem dział 700</t>
  </si>
  <si>
    <t>ADMINISTRACJA PUBLICZNA</t>
  </si>
  <si>
    <t>DZIAŁ 750</t>
  </si>
  <si>
    <t>24</t>
  </si>
  <si>
    <t>Kontynuacja robót.</t>
  </si>
  <si>
    <t>rozdział 75023 § 6050</t>
  </si>
  <si>
    <t>25</t>
  </si>
  <si>
    <t>Informatyzacja Urzędu Miejskiego</t>
  </si>
  <si>
    <t>rozdział 75023 § 6060</t>
  </si>
  <si>
    <t>26</t>
  </si>
  <si>
    <t>Razem dział 750</t>
  </si>
  <si>
    <t>BEZPIECZENSTWO PUBLICZNE</t>
  </si>
  <si>
    <t>I OCHRONA PRZECIWPOŻAROWA</t>
  </si>
  <si>
    <t>DZIAŁ 754</t>
  </si>
  <si>
    <t>31</t>
  </si>
  <si>
    <t xml:space="preserve">Razem dział 754 </t>
  </si>
  <si>
    <t>OŚWIATA I WYCHOWANIE</t>
  </si>
  <si>
    <t>DZIAŁ 801</t>
  </si>
  <si>
    <t>34</t>
  </si>
  <si>
    <t>rozdział 80101 § 6050</t>
  </si>
  <si>
    <t>36</t>
  </si>
  <si>
    <t>rozdział 80110 § 6050</t>
  </si>
  <si>
    <t>37</t>
  </si>
  <si>
    <t>rozdział 80104 § 6050</t>
  </si>
  <si>
    <t>Razem dział 801</t>
  </si>
  <si>
    <t>POMOC SPOŁECZNA DZIAŁ 852</t>
  </si>
  <si>
    <t>Dokumentacja projektowa.</t>
  </si>
  <si>
    <t xml:space="preserve">                                                                                                           </t>
  </si>
  <si>
    <t>rozdział 85295 § 6050</t>
  </si>
  <si>
    <t xml:space="preserve">                                                              </t>
  </si>
  <si>
    <t>Razem dział 852</t>
  </si>
  <si>
    <t>GOSPODARKA KOMUNALNA</t>
  </si>
  <si>
    <t>I OCHRONA ŚRODOWISKA</t>
  </si>
  <si>
    <t>DZIAŁ 900</t>
  </si>
  <si>
    <t>rozdział 90001 § 6050</t>
  </si>
  <si>
    <t>Oświetlenie w mieście i gminie</t>
  </si>
  <si>
    <t>rozdział 90015 § 6050</t>
  </si>
  <si>
    <t xml:space="preserve">Kompleksowe uzbrojenie terenów </t>
  </si>
  <si>
    <t>rozdział 90095 § 6050</t>
  </si>
  <si>
    <t>Uzupełnienie uzbrojenia terenów</t>
  </si>
  <si>
    <t>rozdział 90017 § 6050</t>
  </si>
  <si>
    <t xml:space="preserve">Razem dział  900 </t>
  </si>
  <si>
    <t xml:space="preserve">KULTURA I OCHRONA </t>
  </si>
  <si>
    <t>DZIEDZICTWA NARODOWEGO</t>
  </si>
  <si>
    <t>DZIAŁ 921</t>
  </si>
  <si>
    <t>rozdział 92116 § 6050</t>
  </si>
  <si>
    <t>rozdział 92109 § 6050</t>
  </si>
  <si>
    <t xml:space="preserve">Razem dział 921 </t>
  </si>
  <si>
    <t>KULTURA FIZYCZNA I SPORT</t>
  </si>
  <si>
    <t>DZIAŁ 926</t>
  </si>
  <si>
    <t>rozdział 92601 § 6050</t>
  </si>
  <si>
    <t xml:space="preserve">Boisko sportowe w Domaszkowicach </t>
  </si>
  <si>
    <t>Budowa skateparku w Nysie</t>
  </si>
  <si>
    <t>Budowa kompleksu boisk sportowych</t>
  </si>
  <si>
    <t xml:space="preserve">w Nysie  w ramach programu </t>
  </si>
  <si>
    <t>" Orlik 2012 "</t>
  </si>
  <si>
    <t>rozdział 92601  § 6050</t>
  </si>
  <si>
    <t>Razem dział 926</t>
  </si>
  <si>
    <t xml:space="preserve">OGÓŁEM </t>
  </si>
  <si>
    <t>1/ ul. Otmuchowska - etap - odcinek drogi</t>
  </si>
  <si>
    <t>ul. Podolskiej do ul. Morcinka oraz ul. Dubois - II i III etap.</t>
  </si>
  <si>
    <t>Część opisowa - uwagi</t>
  </si>
  <si>
    <t>4</t>
  </si>
  <si>
    <t>I etap robót.</t>
  </si>
  <si>
    <t>13</t>
  </si>
  <si>
    <t>14</t>
  </si>
  <si>
    <t>Realizacja etapu robót</t>
  </si>
  <si>
    <t>23</t>
  </si>
  <si>
    <t>27</t>
  </si>
  <si>
    <t>28</t>
  </si>
  <si>
    <t>29</t>
  </si>
  <si>
    <t>30</t>
  </si>
  <si>
    <t>32</t>
  </si>
  <si>
    <t>33</t>
  </si>
  <si>
    <t>35</t>
  </si>
  <si>
    <t>Dokumentacja projektowa oraz I etap realizacji.</t>
  </si>
  <si>
    <t>Badania geotermalne</t>
  </si>
  <si>
    <t>Zakup samochodów gaśniczych</t>
  </si>
  <si>
    <t>rozdział 75412 § 6060</t>
  </si>
  <si>
    <t>Zakup samochodów dla OSP Rusocin i Koperniki.</t>
  </si>
  <si>
    <t>Zakończenie robót. Zadanie dofinansowywane  ze środków Unii</t>
  </si>
  <si>
    <t>Opracowanie dokumentacji projektowej  drogi gminnej ( łącznika</t>
  </si>
  <si>
    <t xml:space="preserve">pomiędzy ul. Asnyka a ul. Racławicką ). </t>
  </si>
  <si>
    <t xml:space="preserve">Wykonane zostanie oświetlenie dróg w mieście i gminie: </t>
  </si>
  <si>
    <t xml:space="preserve">2/ Plac Paderewskiego  -odcinek łączący ul. Bohaterów </t>
  </si>
  <si>
    <t>Zakup sprzętu i oprogramowania.</t>
  </si>
  <si>
    <t>Budowa lokalnej sieci szerokopasmowego dostępu do interenetu</t>
  </si>
  <si>
    <t>na terenie Gminy Nysa.</t>
  </si>
  <si>
    <t>Planowane jest złożenie wniosku o dofinansowanie na zakup</t>
  </si>
  <si>
    <t>7 sztuk autobusów ze środków Unii Europejskiej w ramach</t>
  </si>
  <si>
    <t>17</t>
  </si>
  <si>
    <t>Przygotowanie i udział w projekcie.</t>
  </si>
  <si>
    <t>Środki na badania.</t>
  </si>
  <si>
    <t>Wymiana pieca c.o. w budynku gminnym</t>
  </si>
  <si>
    <t>w Domaszkowicach</t>
  </si>
  <si>
    <t>rozdział 70095 § 6050</t>
  </si>
  <si>
    <t>Urządzenie placu zabaw w parku w Białej Nyskiej</t>
  </si>
  <si>
    <t>rozdział 90004 § 6050</t>
  </si>
  <si>
    <t>Środki sołectwa 11 000 zł.</t>
  </si>
  <si>
    <t>Przyłącz wodociągowy do wiaty grillowej</t>
  </si>
  <si>
    <t>i przyległego terenu zielonego w Głębinowie</t>
  </si>
  <si>
    <t>Opracowanie dokumentacji projektowej i realizacja.</t>
  </si>
  <si>
    <t>Podium sceny z zadaszeniem w Kopernikach</t>
  </si>
  <si>
    <t>Środki sołectwa - 3 000 zł oraz z funduszu sołeckiego - 15 071,08 zł</t>
  </si>
  <si>
    <t>na realizację.</t>
  </si>
  <si>
    <t>Środki sołectwa - 5 000 zł oraz z funduszu sołeckiego 1 332,75 zł.</t>
  </si>
  <si>
    <t>Środki z funduszu sołeckiego - 6 272 zł na zakup materiałów.</t>
  </si>
  <si>
    <t>rozdział 90004 § 6060</t>
  </si>
  <si>
    <t>Utwardzenie terenu przystanku autobusowego</t>
  </si>
  <si>
    <t>w Siestrzechowicach</t>
  </si>
  <si>
    <t>Środki z funduszu sołeckiego - 6 000 zł na realizację.</t>
  </si>
  <si>
    <t>wraz z budową chodnika przy przystanku</t>
  </si>
  <si>
    <t>38</t>
  </si>
  <si>
    <t>w Głębinowie</t>
  </si>
  <si>
    <t>Wykonanie ogrodzenie terenu zielonego</t>
  </si>
  <si>
    <t>39</t>
  </si>
  <si>
    <t>W ramach zadania planuje się:</t>
  </si>
  <si>
    <t>2/ Podkamień - ogrodzenie przy świetlicy - 6 080, 76 zł;w tym:</t>
  </si>
  <si>
    <t>rozdział 92109 § 6060</t>
  </si>
  <si>
    <t>Zakup chłodni do świetlicy w Kępnicy</t>
  </si>
  <si>
    <t>5 000 zł.</t>
  </si>
  <si>
    <t xml:space="preserve">Wyposażenie kuchni w świetlicy. Środki z funduszu sołeckiego - </t>
  </si>
  <si>
    <t>Zakup mebli do świetlicy w Konradowej</t>
  </si>
  <si>
    <t>Zakup mebli do kuchni. Środki z funduszu sołeckiego -  5 000 zł.</t>
  </si>
  <si>
    <t>40</t>
  </si>
  <si>
    <t>41</t>
  </si>
  <si>
    <t>Zakup patelni do świetlicy w Lipowej</t>
  </si>
  <si>
    <t>4 450 zł.</t>
  </si>
  <si>
    <t>42</t>
  </si>
  <si>
    <t xml:space="preserve">Zakup namiotu biesiadnego dla sołectwa </t>
  </si>
  <si>
    <t>Jędrzychów</t>
  </si>
  <si>
    <t>rozdział 92195 § 6060</t>
  </si>
  <si>
    <t>Środki z funduszu sołeckiego na zakup - 12 000 zł.</t>
  </si>
  <si>
    <t>43</t>
  </si>
  <si>
    <t xml:space="preserve">Zakup podłogi drewnianej dla sołectwa </t>
  </si>
  <si>
    <t>Radzikowice</t>
  </si>
  <si>
    <t>Środki z funduszu sołeckiego na zakup - 4 000 zł.</t>
  </si>
  <si>
    <t>44</t>
  </si>
  <si>
    <t>45</t>
  </si>
  <si>
    <t>46</t>
  </si>
  <si>
    <t>47</t>
  </si>
  <si>
    <t>48</t>
  </si>
  <si>
    <t>49</t>
  </si>
  <si>
    <t>50</t>
  </si>
  <si>
    <t>Budowa wiaty grillowej na boisku sportowym</t>
  </si>
  <si>
    <t>Środki sołectwa - 3 000 zł. na opracowanie dokumentacji  projektowej.</t>
  </si>
  <si>
    <t>w Goświnowicach</t>
  </si>
  <si>
    <t>Wykonanie II etapu robót ( zadaszenie ).</t>
  </si>
  <si>
    <t>Środki sołectwa - 5 000 zł oraz z funduszu sołeckiego - 19 599,87 zł</t>
  </si>
  <si>
    <t>51</t>
  </si>
  <si>
    <t>52</t>
  </si>
  <si>
    <t>Budowa boiska do siatkówki plażowej w Iławie</t>
  </si>
  <si>
    <t>Środki sołectwa - 3 600 zł oraz z funduszu sołeckiego - 4 965,14 zł</t>
  </si>
  <si>
    <t>53</t>
  </si>
  <si>
    <t>w Iławie</t>
  </si>
  <si>
    <t>Środki z funduszu sołeckiego - 3 600 zł na opracowanie dokumentacji</t>
  </si>
  <si>
    <t>projektowej.</t>
  </si>
  <si>
    <t>54</t>
  </si>
  <si>
    <t>Budowa łapacza piłek na boisku sportowym</t>
  </si>
  <si>
    <t>Środki z funduszu sołeckiego - 6 722,76 zł.</t>
  </si>
  <si>
    <t>55</t>
  </si>
  <si>
    <t>Urządzenie placu zabaw w Hajdukach Nyskich</t>
  </si>
  <si>
    <t>Środki z funduszu sołeckiego - 13 600 zł.</t>
  </si>
  <si>
    <t>56</t>
  </si>
  <si>
    <t>rozdział 92695  § 6050</t>
  </si>
  <si>
    <t>Urządzenie placu zabaw w Hanuszowie</t>
  </si>
  <si>
    <t>Środki z funduszu sołeckiego - 5 368 zł.</t>
  </si>
  <si>
    <t>57</t>
  </si>
  <si>
    <t>Urządzenie placu zabaw w Kępnicy</t>
  </si>
  <si>
    <t>Środki z funduszu sołeckiego - 9 867,49 zł.</t>
  </si>
  <si>
    <t>58</t>
  </si>
  <si>
    <t>Urządzenie placu zabaw w Kubicach</t>
  </si>
  <si>
    <t>Środki z funduszu sołeckiego - 5 681,52 zł.</t>
  </si>
  <si>
    <t>59</t>
  </si>
  <si>
    <t>Urządzenie placu zabaw w Radzikowicach</t>
  </si>
  <si>
    <t>Utwardzenie terenu na placu rekreacyjnym</t>
  </si>
  <si>
    <t>w Radzikowicach</t>
  </si>
  <si>
    <t>Środki sołectwa - 5 000 zł oraz z funduszu sołeckiego - 10 270,33 zł.</t>
  </si>
  <si>
    <t>60</t>
  </si>
  <si>
    <t>Wykonanie ogrodzenia i podłoża placu zabaw</t>
  </si>
  <si>
    <t>w Skorochowie</t>
  </si>
  <si>
    <t>Środki sołectwa - 5 000 zł oraz z funduszu sołeckiego - 6 605,16 zł.</t>
  </si>
  <si>
    <t>61</t>
  </si>
  <si>
    <t>Urządzenie placu zabaw w Wyszkowie Śląskim</t>
  </si>
  <si>
    <t>Środki z funduszu sołeckiego - 6 300 zł.</t>
  </si>
  <si>
    <t>62</t>
  </si>
  <si>
    <t>Środki z funduszu sołeckiego - 7 603,12 zł.</t>
  </si>
  <si>
    <t>do udziału w projekcie</t>
  </si>
  <si>
    <t>" Opolska eSzkoła, szkołą ku przyszłości "</t>
  </si>
  <si>
    <t>Przygotowanie Przedszkola Nr 8 w Nysie</t>
  </si>
  <si>
    <t>Przygotowanie Gimnazjum Nr 1 oraz Gimnazjum</t>
  </si>
  <si>
    <t>Nr 3 w Nysie do udziału w projekcie</t>
  </si>
  <si>
    <t>Przygotowanie Szkoły Podstawowej Nr 1 oraz</t>
  </si>
  <si>
    <t>Szkoły Podstawowej Nr 3 w Nysie do udziału</t>
  </si>
  <si>
    <t>w projekcie</t>
  </si>
  <si>
    <t>Zagospodarowanie fortecznej Wieży Ciśnień</t>
  </si>
  <si>
    <t>w Nysie wraz z terenem przyległym</t>
  </si>
  <si>
    <t>Infrastruktura parkingowa i drogowa Jeziora</t>
  </si>
  <si>
    <t>Nyskiego w powiązaniu z drogą krajową nr 46 -</t>
  </si>
  <si>
    <t>etap I</t>
  </si>
  <si>
    <t>Przebudowa drogi w pasie ulic Baligrodzka</t>
  </si>
  <si>
    <t>i Rejtana w Nysie</t>
  </si>
  <si>
    <t>Przykrycie rowu w ul. Wańkowicza w Nysie</t>
  </si>
  <si>
    <t>Budowa drogi łączącej ulicę Racławicką</t>
  </si>
  <si>
    <t>z ulicą Asnyka w Nysie</t>
  </si>
  <si>
    <t>Adaptacja budynku przy ul. Grodkowskiej</t>
  </si>
  <si>
    <t>w Nysie na mieszkania socjalne</t>
  </si>
  <si>
    <t>Modernizacja budynku Urzędu Miejskiego</t>
  </si>
  <si>
    <t>Budowa sieci transmisji danych i monitoringu</t>
  </si>
  <si>
    <t xml:space="preserve">miejskiego </t>
  </si>
  <si>
    <t>Budowa wielofunkcyjnego boiska sportowego</t>
  </si>
  <si>
    <t>w SP Nr 1 w Nysie</t>
  </si>
  <si>
    <t>przemysłowych w Nysie w rejonie ulic:</t>
  </si>
  <si>
    <t>Dubois - Karpacka wraz z budową dróg</t>
  </si>
  <si>
    <t>Modernizacja Targowiska Miejskiego w Nysie</t>
  </si>
  <si>
    <t>Cmentarz komunalny przy ul. Złotogłowickiej</t>
  </si>
  <si>
    <t>Budowa gminnej biblioteki w Nysie</t>
  </si>
  <si>
    <t>Budowa i modernizacja świetlic wiejskich</t>
  </si>
  <si>
    <t>Przebudowa i rozbudowa świetlicy wiejskiej</t>
  </si>
  <si>
    <t xml:space="preserve">w Domaszkowicach </t>
  </si>
  <si>
    <t>Budowa kompleksu sportowo - rekreacyjnego</t>
  </si>
  <si>
    <t>Modernizacja Krytej Pływalni  w Nysie</t>
  </si>
  <si>
    <t>Budowa sali gimnastycznej w Gimnazjum</t>
  </si>
  <si>
    <t>Nr 3 w Nysie</t>
  </si>
  <si>
    <t>Budowa wiaty grillowej na obiekcie sportowym</t>
  </si>
  <si>
    <t xml:space="preserve">Środki przeznacza się na realizację robót oraz opracowanie </t>
  </si>
  <si>
    <t>Realizacja robót.  Postanowieniem Ministra Sportu i Turystyki inwestycja</t>
  </si>
  <si>
    <t>będzie dofinansowana ze środków Funduszu Rozwoju Kultury Fizycznej.</t>
  </si>
  <si>
    <t>w Niwnicy</t>
  </si>
  <si>
    <t>Środki z funduszu sołeckiego - 18 404,28 zł na opracowanie dokumentacji</t>
  </si>
  <si>
    <t>projektowej i wykonanie I etapu robót.</t>
  </si>
  <si>
    <t>63</t>
  </si>
  <si>
    <t>Zakończenie robót. Zadanie dofinansowane ze środków Unii Europejskiej</t>
  </si>
  <si>
    <t>Czeska - Rzeczpospolita Polska 2007 - 2013 " Przekraczamy granice" .</t>
  </si>
  <si>
    <t>z Europejskiego Funduszu Rozwoju Regionalnego w ramach Programu</t>
  </si>
  <si>
    <t>Europejskiej z Europejskiego Funduszu Rozwoju Regionalnego Programu</t>
  </si>
  <si>
    <t>Operacyjnego Województwa Opolskiego na lata 2007 - 2013</t>
  </si>
  <si>
    <t>" Inwestujemy w Twoją przyszłość ".</t>
  </si>
  <si>
    <t xml:space="preserve">środkow Unii Europejskiej w ramach Regionalnego Programu </t>
  </si>
  <si>
    <t>Operacyjnego Województwa Opolskiego na lata 2007-2013.</t>
  </si>
  <si>
    <t>Środki sołectwa na realizację ( budynek szkoły ) - 6 000 zł.</t>
  </si>
  <si>
    <t xml:space="preserve">Dokończenie drogi i uzbrojenia w ul.Karpackiej -  I etap.     </t>
  </si>
  <si>
    <t>Opracowanie dokumentacji  projektowych i roboty.</t>
  </si>
  <si>
    <t>64</t>
  </si>
  <si>
    <t>Przykrycie rowu ( potok Baranówka ) - etap robót.</t>
  </si>
  <si>
    <t xml:space="preserve">4/ Niwnica -droga w kierunki Hajduk N, do szkoły, </t>
  </si>
  <si>
    <t>Złożono wniosek o dofinansowanie z Narodowego Programu Przebudowy</t>
  </si>
  <si>
    <t>Dróg Lokalnych 2008 - 2011.</t>
  </si>
  <si>
    <t>Adaptacja budynku przy Gimnazjum Nr 2 w Nysie</t>
  </si>
  <si>
    <t>na potrzeby Ośrodka Pomocy Społecznej oraz</t>
  </si>
  <si>
    <t>Inkubatora Organizacji Społecznych</t>
  </si>
  <si>
    <t xml:space="preserve"> Etap robót. </t>
  </si>
  <si>
    <t>przy ul. Sudeckiej w Nysie</t>
  </si>
  <si>
    <t>w Sękowicach</t>
  </si>
  <si>
    <t>z tego</t>
  </si>
  <si>
    <t>Zakup i montaż nagłośnienia sali Rady Miejskiej</t>
  </si>
  <si>
    <t>i Urzędu Stanu Cywilnego ( w budynku UM )</t>
  </si>
  <si>
    <t>Środki na realizację.</t>
  </si>
  <si>
    <t>65</t>
  </si>
  <si>
    <t>Nakłady planowane na rok  2010</t>
  </si>
  <si>
    <t>środki własne</t>
  </si>
  <si>
    <t>inne środki</t>
  </si>
  <si>
    <t>kredyt                bankowy</t>
  </si>
  <si>
    <t xml:space="preserve">Realizacja robót. </t>
  </si>
  <si>
    <t xml:space="preserve">Zadanie będzie dofinansowane ze środków </t>
  </si>
  <si>
    <t>Unii Europejskiej w ramach Regionalnego Programu Operacyjnego na lata 2008 - 2013  - Odnowa i Rozwój Wsi.</t>
  </si>
  <si>
    <t>Regionalnego Programu Operacyjnego Województwa Opolskiego na lata 2007 - 2013.</t>
  </si>
  <si>
    <t>5/ Jędrzychów - dokumentacja projektowa oświetlenia od skrzyżowania ul. Chełmońskiego - Radzikowicka w kierunku Goświnowic z funduszu sołeckiego Jędrzychowa     - 7 599,87</t>
  </si>
  <si>
    <t>PLANOWANE  INWESTYCJE W 2010 ROKU</t>
  </si>
  <si>
    <t>I. Realizacja robót:</t>
  </si>
  <si>
    <t xml:space="preserve">1/ dzielnica Górna Wieś -                                  </t>
  </si>
  <si>
    <t xml:space="preserve">   Tetmajera i Grunwaldzka -                             </t>
  </si>
  <si>
    <t xml:space="preserve">3/ ul. Andersa i Kołłątaja                                    </t>
  </si>
  <si>
    <t>II. Dokumentacje projektowe:</t>
  </si>
  <si>
    <t xml:space="preserve">1/ ul. Chodowieckiego do Kraszewskiego             </t>
  </si>
  <si>
    <t xml:space="preserve">2/ ul. Kaczkowskiego, Brodzińskiego                   </t>
  </si>
  <si>
    <t xml:space="preserve">1/ ul. Gałczyńskiego                                     </t>
  </si>
  <si>
    <t xml:space="preserve">1/ osiedle przy ul. Powstańców Śl - Mickiewicza  </t>
  </si>
  <si>
    <t xml:space="preserve">II. Dokumentacje projektowe: </t>
  </si>
  <si>
    <t xml:space="preserve">1/ Biała Nyska  ul. Parkowa - zakończenie robót </t>
  </si>
  <si>
    <t xml:space="preserve">II. Dokumentacje projektowe  </t>
  </si>
  <si>
    <t xml:space="preserve">1/ Iława                                                            </t>
  </si>
  <si>
    <t xml:space="preserve">2/ Koperniki chodnik                                         </t>
  </si>
  <si>
    <t xml:space="preserve">I. Realizacja robót:     </t>
  </si>
  <si>
    <t xml:space="preserve">1/ Goświnowice ul. boczna do Kolejowej           </t>
  </si>
  <si>
    <t xml:space="preserve">2/ Radzikowice                                                             </t>
  </si>
  <si>
    <t xml:space="preserve">3/ Przełęk                                                         </t>
  </si>
  <si>
    <t xml:space="preserve">centrum wsi do cmentarza                                                 </t>
  </si>
  <si>
    <t xml:space="preserve">5/ Sękowice                                                  </t>
  </si>
  <si>
    <t xml:space="preserve">II. Dokumentacje projektowe:     </t>
  </si>
  <si>
    <t xml:space="preserve">(dokumentacja projektowa )                         </t>
  </si>
  <si>
    <t xml:space="preserve">oraz środki w dyspozycji sołectwa                </t>
  </si>
  <si>
    <t xml:space="preserve">krajowej nr 46 w kierunku  parkingu                             </t>
  </si>
  <si>
    <t xml:space="preserve">Warszawy z ul. E. Gierczak                                 </t>
  </si>
  <si>
    <t xml:space="preserve">3/ Regulice - zasilanie placu rekreacyjnego              </t>
  </si>
  <si>
    <t xml:space="preserve">4/ Wyszków - dokumentacja projektowa                    </t>
  </si>
  <si>
    <t xml:space="preserve">6/ uzupełnienie oświetlenie w mieście i gminie   </t>
  </si>
  <si>
    <t>środki z budżetu państwa</t>
  </si>
  <si>
    <t xml:space="preserve">    środki sołectwa - 240 zł oraz z funduszu sołeckiego - 5 840,76 zł</t>
  </si>
  <si>
    <t>3/ Morów - zagospodarowanie placu przed świetlicą - etap I -środki 
     z funduszu sołeckiego - 10 058,33 zł.</t>
  </si>
  <si>
    <t xml:space="preserve">1/ Siestrzechowice - dokumentacja projektowa     </t>
  </si>
  <si>
    <t>Załącznik Nr 4 do uchwały Nr XL/622/09</t>
  </si>
  <si>
    <t>Rady Miejskiej w Nysie z  dnia 29 grudnia 2009r.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</si>
</sst>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_-* #,##0._z_ł_-;\-* #,##0._z_ł_-;_-* \-??\ _z_ł_-;_-@_-"/>
    <numFmt numFmtId="166" formatCode="#,##0&quot; zł&quot;;[Red]\-#,##0&quot; zł&quot;"/>
    <numFmt numFmtId="167" formatCode="#,##0_ ;[Red]\-#,##0\ "/>
    <numFmt numFmtId="168" formatCode="#,##0;[Red]#,##0"/>
    <numFmt numFmtId="169" formatCode="#,##0.0"/>
  </numFmts>
  <fonts count="14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sz val="16"/>
      <name val="Arial CE"/>
      <family val="2"/>
    </font>
    <font>
      <sz val="10"/>
      <color indexed="10"/>
      <name val="Arial CE"/>
      <family val="2"/>
    </font>
    <font>
      <sz val="10"/>
      <name val="Lucida Sans Unicode"/>
      <family val="2"/>
    </font>
    <font>
      <sz val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3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65" fontId="0" fillId="0" borderId="0" xfId="15" applyNumberFormat="1" applyFont="1" applyFill="1" applyBorder="1" applyAlignment="1" applyProtection="1">
      <alignment/>
      <protection/>
    </xf>
    <xf numFmtId="49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2" xfId="0" applyFont="1" applyFill="1" applyBorder="1" applyAlignment="1">
      <alignment wrapText="1"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/>
    </xf>
    <xf numFmtId="165" fontId="0" fillId="0" borderId="3" xfId="15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wrapText="1"/>
    </xf>
    <xf numFmtId="0" fontId="7" fillId="2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 wrapText="1"/>
    </xf>
    <xf numFmtId="49" fontId="8" fillId="2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 wrapText="1"/>
    </xf>
    <xf numFmtId="49" fontId="8" fillId="2" borderId="11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3" fontId="8" fillId="2" borderId="12" xfId="0" applyNumberFormat="1" applyFont="1" applyFill="1" applyBorder="1" applyAlignment="1">
      <alignment/>
    </xf>
    <xf numFmtId="3" fontId="8" fillId="2" borderId="13" xfId="0" applyNumberFormat="1" applyFont="1" applyFill="1" applyBorder="1" applyAlignment="1">
      <alignment wrapText="1"/>
    </xf>
    <xf numFmtId="49" fontId="8" fillId="2" borderId="14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/>
    </xf>
    <xf numFmtId="3" fontId="8" fillId="2" borderId="15" xfId="0" applyNumberFormat="1" applyFont="1" applyFill="1" applyBorder="1" applyAlignment="1">
      <alignment/>
    </xf>
    <xf numFmtId="3" fontId="8" fillId="2" borderId="16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/>
    </xf>
    <xf numFmtId="3" fontId="8" fillId="2" borderId="18" xfId="0" applyNumberFormat="1" applyFont="1" applyFill="1" applyBorder="1" applyAlignment="1">
      <alignment/>
    </xf>
    <xf numFmtId="3" fontId="8" fillId="2" borderId="19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0" fontId="7" fillId="2" borderId="20" xfId="0" applyFont="1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49" fontId="8" fillId="0" borderId="17" xfId="0" applyNumberFormat="1" applyFont="1" applyBorder="1" applyAlignment="1">
      <alignment horizontal="center"/>
    </xf>
    <xf numFmtId="0" fontId="7" fillId="2" borderId="21" xfId="0" applyFont="1" applyFill="1" applyBorder="1" applyAlignment="1">
      <alignment/>
    </xf>
    <xf numFmtId="0" fontId="8" fillId="0" borderId="9" xfId="0" applyFont="1" applyBorder="1" applyAlignment="1">
      <alignment/>
    </xf>
    <xf numFmtId="3" fontId="8" fillId="0" borderId="9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" xfId="0" applyFont="1" applyFill="1" applyBorder="1" applyAlignment="1">
      <alignment wrapText="1"/>
    </xf>
    <xf numFmtId="166" fontId="8" fillId="0" borderId="2" xfId="0" applyNumberFormat="1" applyFont="1" applyFill="1" applyBorder="1" applyAlignment="1">
      <alignment wrapText="1"/>
    </xf>
    <xf numFmtId="3" fontId="8" fillId="0" borderId="2" xfId="0" applyNumberFormat="1" applyFont="1" applyFill="1" applyBorder="1" applyAlignment="1">
      <alignment wrapText="1"/>
    </xf>
    <xf numFmtId="3" fontId="8" fillId="0" borderId="16" xfId="0" applyNumberFormat="1" applyFont="1" applyFill="1" applyBorder="1" applyAlignment="1">
      <alignment wrapText="1"/>
    </xf>
    <xf numFmtId="49" fontId="8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0" fontId="8" fillId="0" borderId="26" xfId="0" applyFont="1" applyFill="1" applyBorder="1" applyAlignment="1">
      <alignment wrapText="1"/>
    </xf>
    <xf numFmtId="3" fontId="8" fillId="0" borderId="26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49" fontId="8" fillId="0" borderId="27" xfId="0" applyNumberFormat="1" applyFont="1" applyFill="1" applyBorder="1" applyAlignment="1">
      <alignment horizontal="center"/>
    </xf>
    <xf numFmtId="0" fontId="8" fillId="0" borderId="28" xfId="0" applyFont="1" applyBorder="1" applyAlignment="1">
      <alignment/>
    </xf>
    <xf numFmtId="3" fontId="8" fillId="0" borderId="29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6" xfId="0" applyFont="1" applyFill="1" applyBorder="1" applyAlignment="1">
      <alignment wrapText="1"/>
    </xf>
    <xf numFmtId="49" fontId="8" fillId="0" borderId="24" xfId="0" applyNumberFormat="1" applyFont="1" applyBorder="1" applyAlignment="1">
      <alignment horizontal="center"/>
    </xf>
    <xf numFmtId="0" fontId="8" fillId="0" borderId="3" xfId="0" applyFont="1" applyFill="1" applyBorder="1" applyAlignment="1">
      <alignment/>
    </xf>
    <xf numFmtId="0" fontId="8" fillId="0" borderId="30" xfId="0" applyFont="1" applyBorder="1" applyAlignment="1">
      <alignment/>
    </xf>
    <xf numFmtId="3" fontId="8" fillId="0" borderId="30" xfId="0" applyNumberFormat="1" applyFont="1" applyBorder="1" applyAlignment="1">
      <alignment/>
    </xf>
    <xf numFmtId="0" fontId="8" fillId="0" borderId="25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1" xfId="0" applyFont="1" applyBorder="1" applyAlignment="1">
      <alignment wrapText="1"/>
    </xf>
    <xf numFmtId="0" fontId="8" fillId="0" borderId="18" xfId="0" applyFont="1" applyFill="1" applyBorder="1" applyAlignment="1">
      <alignment/>
    </xf>
    <xf numFmtId="3" fontId="8" fillId="0" borderId="21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 wrapText="1"/>
    </xf>
    <xf numFmtId="49" fontId="8" fillId="0" borderId="27" xfId="0" applyNumberFormat="1" applyFont="1" applyBorder="1" applyAlignment="1">
      <alignment horizontal="center"/>
    </xf>
    <xf numFmtId="0" fontId="8" fillId="0" borderId="28" xfId="0" applyFont="1" applyFill="1" applyBorder="1" applyAlignment="1">
      <alignment/>
    </xf>
    <xf numFmtId="3" fontId="8" fillId="0" borderId="32" xfId="0" applyNumberFormat="1" applyFont="1" applyBorder="1" applyAlignment="1">
      <alignment/>
    </xf>
    <xf numFmtId="0" fontId="8" fillId="0" borderId="32" xfId="0" applyFont="1" applyBorder="1" applyAlignment="1">
      <alignment/>
    </xf>
    <xf numFmtId="166" fontId="8" fillId="0" borderId="16" xfId="0" applyNumberFormat="1" applyFont="1" applyBorder="1" applyAlignment="1">
      <alignment wrapText="1"/>
    </xf>
    <xf numFmtId="3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33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left" wrapText="1"/>
    </xf>
    <xf numFmtId="3" fontId="8" fillId="0" borderId="29" xfId="0" applyNumberFormat="1" applyFont="1" applyBorder="1" applyAlignment="1">
      <alignment/>
    </xf>
    <xf numFmtId="0" fontId="8" fillId="0" borderId="29" xfId="0" applyFont="1" applyBorder="1" applyAlignment="1">
      <alignment/>
    </xf>
    <xf numFmtId="49" fontId="8" fillId="0" borderId="34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 wrapText="1"/>
    </xf>
    <xf numFmtId="0" fontId="8" fillId="2" borderId="10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/>
    </xf>
    <xf numFmtId="3" fontId="8" fillId="2" borderId="22" xfId="0" applyNumberFormat="1" applyFont="1" applyFill="1" applyBorder="1" applyAlignment="1">
      <alignment/>
    </xf>
    <xf numFmtId="0" fontId="8" fillId="2" borderId="2" xfId="0" applyFont="1" applyFill="1" applyBorder="1" applyAlignment="1">
      <alignment wrapText="1"/>
    </xf>
    <xf numFmtId="49" fontId="8" fillId="2" borderId="36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/>
    </xf>
    <xf numFmtId="3" fontId="8" fillId="2" borderId="37" xfId="0" applyNumberFormat="1" applyFont="1" applyFill="1" applyBorder="1" applyAlignment="1">
      <alignment/>
    </xf>
    <xf numFmtId="3" fontId="8" fillId="2" borderId="38" xfId="0" applyNumberFormat="1" applyFont="1" applyFill="1" applyBorder="1" applyAlignment="1">
      <alignment/>
    </xf>
    <xf numFmtId="0" fontId="8" fillId="2" borderId="39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49" fontId="8" fillId="0" borderId="5" xfId="0" applyNumberFormat="1" applyFont="1" applyBorder="1" applyAlignment="1">
      <alignment horizontal="center"/>
    </xf>
    <xf numFmtId="0" fontId="7" fillId="0" borderId="6" xfId="0" applyFont="1" applyFill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40" xfId="0" applyNumberFormat="1" applyFont="1" applyBorder="1" applyAlignment="1">
      <alignment/>
    </xf>
    <xf numFmtId="0" fontId="8" fillId="0" borderId="20" xfId="0" applyFont="1" applyBorder="1" applyAlignment="1">
      <alignment/>
    </xf>
    <xf numFmtId="49" fontId="8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3" fontId="8" fillId="0" borderId="41" xfId="0" applyNumberFormat="1" applyFont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3" xfId="0" applyFont="1" applyFill="1" applyBorder="1" applyAlignment="1">
      <alignment wrapText="1"/>
    </xf>
    <xf numFmtId="0" fontId="9" fillId="0" borderId="16" xfId="0" applyFont="1" applyBorder="1" applyAlignment="1">
      <alignment wrapText="1"/>
    </xf>
    <xf numFmtId="49" fontId="8" fillId="0" borderId="36" xfId="0" applyNumberFormat="1" applyFont="1" applyBorder="1" applyAlignment="1">
      <alignment horizontal="center"/>
    </xf>
    <xf numFmtId="0" fontId="8" fillId="0" borderId="37" xfId="0" applyFont="1" applyBorder="1" applyAlignment="1">
      <alignment/>
    </xf>
    <xf numFmtId="3" fontId="8" fillId="0" borderId="37" xfId="0" applyNumberFormat="1" applyFont="1" applyBorder="1" applyAlignment="1">
      <alignment/>
    </xf>
    <xf numFmtId="0" fontId="8" fillId="0" borderId="7" xfId="0" applyFont="1" applyBorder="1" applyAlignment="1">
      <alignment wrapText="1"/>
    </xf>
    <xf numFmtId="3" fontId="8" fillId="0" borderId="15" xfId="0" applyNumberFormat="1" applyFont="1" applyFill="1" applyBorder="1" applyAlignment="1">
      <alignment horizontal="right"/>
    </xf>
    <xf numFmtId="49" fontId="8" fillId="0" borderId="36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0" fontId="8" fillId="0" borderId="42" xfId="0" applyFont="1" applyFill="1" applyBorder="1" applyAlignment="1">
      <alignment wrapText="1"/>
    </xf>
    <xf numFmtId="3" fontId="10" fillId="0" borderId="15" xfId="0" applyNumberFormat="1" applyFont="1" applyFill="1" applyBorder="1" applyAlignment="1">
      <alignment/>
    </xf>
    <xf numFmtId="0" fontId="8" fillId="0" borderId="33" xfId="0" applyFont="1" applyFill="1" applyBorder="1" applyAlignment="1">
      <alignment wrapText="1"/>
    </xf>
    <xf numFmtId="3" fontId="10" fillId="0" borderId="25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8" fillId="0" borderId="43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0" fontId="8" fillId="0" borderId="45" xfId="0" applyFont="1" applyFill="1" applyBorder="1" applyAlignment="1">
      <alignment wrapText="1"/>
    </xf>
    <xf numFmtId="49" fontId="8" fillId="2" borderId="46" xfId="0" applyNumberFormat="1" applyFont="1" applyFill="1" applyBorder="1" applyAlignment="1">
      <alignment horizontal="center"/>
    </xf>
    <xf numFmtId="0" fontId="8" fillId="2" borderId="47" xfId="0" applyFont="1" applyFill="1" applyBorder="1" applyAlignment="1">
      <alignment wrapText="1"/>
    </xf>
    <xf numFmtId="3" fontId="8" fillId="2" borderId="0" xfId="0" applyNumberFormat="1" applyFont="1" applyFill="1" applyBorder="1" applyAlignment="1">
      <alignment/>
    </xf>
    <xf numFmtId="0" fontId="8" fillId="2" borderId="16" xfId="0" applyFont="1" applyFill="1" applyBorder="1" applyAlignment="1">
      <alignment wrapText="1"/>
    </xf>
    <xf numFmtId="49" fontId="8" fillId="2" borderId="24" xfId="0" applyNumberFormat="1" applyFont="1" applyFill="1" applyBorder="1" applyAlignment="1">
      <alignment horizontal="center"/>
    </xf>
    <xf numFmtId="3" fontId="8" fillId="2" borderId="25" xfId="0" applyNumberFormat="1" applyFont="1" applyFill="1" applyBorder="1" applyAlignment="1">
      <alignment/>
    </xf>
    <xf numFmtId="0" fontId="8" fillId="2" borderId="33" xfId="0" applyFont="1" applyFill="1" applyBorder="1" applyAlignment="1">
      <alignment wrapText="1"/>
    </xf>
    <xf numFmtId="0" fontId="8" fillId="0" borderId="48" xfId="0" applyFont="1" applyFill="1" applyBorder="1" applyAlignment="1">
      <alignment/>
    </xf>
    <xf numFmtId="0" fontId="8" fillId="2" borderId="49" xfId="0" applyFont="1" applyFill="1" applyBorder="1" applyAlignment="1">
      <alignment wrapText="1"/>
    </xf>
    <xf numFmtId="0" fontId="8" fillId="2" borderId="50" xfId="0" applyFont="1" applyFill="1" applyBorder="1" applyAlignment="1">
      <alignment wrapText="1"/>
    </xf>
    <xf numFmtId="0" fontId="8" fillId="0" borderId="51" xfId="0" applyFont="1" applyFill="1" applyBorder="1" applyAlignment="1">
      <alignment/>
    </xf>
    <xf numFmtId="0" fontId="8" fillId="2" borderId="52" xfId="0" applyFont="1" applyFill="1" applyBorder="1" applyAlignment="1">
      <alignment wrapText="1"/>
    </xf>
    <xf numFmtId="0" fontId="7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wrapText="1"/>
    </xf>
    <xf numFmtId="49" fontId="8" fillId="2" borderId="55" xfId="0" applyNumberFormat="1" applyFont="1" applyFill="1" applyBorder="1" applyAlignment="1">
      <alignment horizontal="center"/>
    </xf>
    <xf numFmtId="0" fontId="7" fillId="2" borderId="56" xfId="0" applyFont="1" applyFill="1" applyBorder="1" applyAlignment="1">
      <alignment vertical="top"/>
    </xf>
    <xf numFmtId="3" fontId="8" fillId="2" borderId="56" xfId="0" applyNumberFormat="1" applyFont="1" applyFill="1" applyBorder="1" applyAlignment="1">
      <alignment/>
    </xf>
    <xf numFmtId="0" fontId="8" fillId="2" borderId="57" xfId="0" applyFont="1" applyFill="1" applyBorder="1" applyAlignment="1">
      <alignment wrapText="1"/>
    </xf>
    <xf numFmtId="0" fontId="8" fillId="2" borderId="12" xfId="0" applyFont="1" applyFill="1" applyBorder="1" applyAlignment="1">
      <alignment/>
    </xf>
    <xf numFmtId="3" fontId="8" fillId="2" borderId="20" xfId="0" applyNumberFormat="1" applyFont="1" applyFill="1" applyBorder="1" applyAlignment="1">
      <alignment/>
    </xf>
    <xf numFmtId="0" fontId="8" fillId="2" borderId="15" xfId="0" applyFont="1" applyFill="1" applyBorder="1" applyAlignment="1">
      <alignment/>
    </xf>
    <xf numFmtId="3" fontId="8" fillId="2" borderId="2" xfId="0" applyNumberFormat="1" applyFont="1" applyFill="1" applyBorder="1" applyAlignment="1">
      <alignment wrapText="1"/>
    </xf>
    <xf numFmtId="3" fontId="8" fillId="2" borderId="58" xfId="0" applyNumberFormat="1" applyFont="1" applyFill="1" applyBorder="1" applyAlignment="1">
      <alignment/>
    </xf>
    <xf numFmtId="0" fontId="8" fillId="2" borderId="25" xfId="0" applyFont="1" applyFill="1" applyBorder="1" applyAlignment="1">
      <alignment/>
    </xf>
    <xf numFmtId="3" fontId="8" fillId="2" borderId="30" xfId="0" applyNumberFormat="1" applyFont="1" applyFill="1" applyBorder="1" applyAlignment="1">
      <alignment/>
    </xf>
    <xf numFmtId="3" fontId="8" fillId="2" borderId="26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2" xfId="0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8" fillId="0" borderId="50" xfId="0" applyFont="1" applyBorder="1" applyAlignment="1">
      <alignment/>
    </xf>
    <xf numFmtId="4" fontId="8" fillId="0" borderId="37" xfId="0" applyNumberFormat="1" applyFont="1" applyBorder="1" applyAlignment="1">
      <alignment/>
    </xf>
    <xf numFmtId="0" fontId="8" fillId="0" borderId="59" xfId="0" applyFont="1" applyBorder="1" applyAlignment="1">
      <alignment wrapText="1"/>
    </xf>
    <xf numFmtId="4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 wrapText="1"/>
    </xf>
    <xf numFmtId="3" fontId="8" fillId="0" borderId="60" xfId="0" applyNumberFormat="1" applyFont="1" applyBorder="1" applyAlignment="1">
      <alignment/>
    </xf>
    <xf numFmtId="0" fontId="8" fillId="0" borderId="6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39" xfId="0" applyFont="1" applyBorder="1" applyAlignment="1">
      <alignment wrapText="1"/>
    </xf>
    <xf numFmtId="49" fontId="8" fillId="0" borderId="62" xfId="0" applyNumberFormat="1" applyFont="1" applyBorder="1" applyAlignment="1">
      <alignment horizontal="center"/>
    </xf>
    <xf numFmtId="0" fontId="8" fillId="0" borderId="63" xfId="0" applyFont="1" applyBorder="1" applyAlignment="1">
      <alignment/>
    </xf>
    <xf numFmtId="0" fontId="8" fillId="0" borderId="64" xfId="0" applyFont="1" applyBorder="1" applyAlignment="1">
      <alignment/>
    </xf>
    <xf numFmtId="3" fontId="8" fillId="0" borderId="65" xfId="0" applyNumberFormat="1" applyFont="1" applyBorder="1" applyAlignment="1">
      <alignment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 wrapText="1"/>
    </xf>
    <xf numFmtId="49" fontId="8" fillId="0" borderId="67" xfId="0" applyNumberFormat="1" applyFont="1" applyBorder="1" applyAlignment="1">
      <alignment horizontal="center"/>
    </xf>
    <xf numFmtId="0" fontId="8" fillId="0" borderId="39" xfId="0" applyFont="1" applyBorder="1" applyAlignment="1">
      <alignment/>
    </xf>
    <xf numFmtId="49" fontId="8" fillId="0" borderId="68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3" fontId="8" fillId="2" borderId="69" xfId="0" applyNumberFormat="1" applyFont="1" applyFill="1" applyBorder="1" applyAlignment="1">
      <alignment wrapText="1"/>
    </xf>
    <xf numFmtId="49" fontId="8" fillId="0" borderId="70" xfId="0" applyNumberFormat="1" applyFont="1" applyBorder="1" applyAlignment="1">
      <alignment horizontal="center"/>
    </xf>
    <xf numFmtId="3" fontId="7" fillId="2" borderId="10" xfId="0" applyNumberFormat="1" applyFont="1" applyFill="1" applyBorder="1" applyAlignment="1">
      <alignment wrapText="1"/>
    </xf>
    <xf numFmtId="0" fontId="8" fillId="0" borderId="71" xfId="0" applyFont="1" applyBorder="1" applyAlignment="1">
      <alignment/>
    </xf>
    <xf numFmtId="3" fontId="8" fillId="2" borderId="72" xfId="0" applyNumberFormat="1" applyFont="1" applyFill="1" applyBorder="1" applyAlignment="1">
      <alignment/>
    </xf>
    <xf numFmtId="0" fontId="8" fillId="0" borderId="73" xfId="0" applyFont="1" applyBorder="1" applyAlignment="1">
      <alignment/>
    </xf>
    <xf numFmtId="3" fontId="8" fillId="0" borderId="74" xfId="0" applyNumberFormat="1" applyFont="1" applyBorder="1" applyAlignment="1">
      <alignment/>
    </xf>
    <xf numFmtId="0" fontId="8" fillId="0" borderId="74" xfId="0" applyFont="1" applyBorder="1" applyAlignment="1">
      <alignment/>
    </xf>
    <xf numFmtId="3" fontId="8" fillId="0" borderId="75" xfId="0" applyNumberFormat="1" applyFont="1" applyBorder="1" applyAlignment="1">
      <alignment/>
    </xf>
    <xf numFmtId="0" fontId="8" fillId="0" borderId="75" xfId="0" applyFont="1" applyBorder="1" applyAlignment="1">
      <alignment/>
    </xf>
    <xf numFmtId="0" fontId="8" fillId="0" borderId="76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77" xfId="0" applyFont="1" applyBorder="1" applyAlignment="1">
      <alignment/>
    </xf>
    <xf numFmtId="3" fontId="8" fillId="0" borderId="48" xfId="0" applyNumberFormat="1" applyFont="1" applyBorder="1" applyAlignment="1">
      <alignment/>
    </xf>
    <xf numFmtId="0" fontId="8" fillId="0" borderId="51" xfId="0" applyFont="1" applyBorder="1" applyAlignment="1">
      <alignment/>
    </xf>
    <xf numFmtId="3" fontId="8" fillId="0" borderId="78" xfId="0" applyNumberFormat="1" applyFont="1" applyBorder="1" applyAlignment="1">
      <alignment/>
    </xf>
    <xf numFmtId="4" fontId="8" fillId="0" borderId="48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0" fontId="11" fillId="2" borderId="16" xfId="0" applyFont="1" applyFill="1" applyBorder="1" applyAlignment="1">
      <alignment wrapText="1"/>
    </xf>
    <xf numFmtId="49" fontId="8" fillId="0" borderId="79" xfId="0" applyNumberFormat="1" applyFont="1" applyBorder="1" applyAlignment="1">
      <alignment horizontal="center"/>
    </xf>
    <xf numFmtId="0" fontId="7" fillId="2" borderId="80" xfId="0" applyFont="1" applyFill="1" applyBorder="1" applyAlignment="1">
      <alignment/>
    </xf>
    <xf numFmtId="4" fontId="7" fillId="2" borderId="81" xfId="0" applyNumberFormat="1" applyFont="1" applyFill="1" applyBorder="1" applyAlignment="1">
      <alignment horizontal="right" vertical="center"/>
    </xf>
    <xf numFmtId="3" fontId="7" fillId="2" borderId="81" xfId="0" applyNumberFormat="1" applyFont="1" applyFill="1" applyBorder="1" applyAlignment="1">
      <alignment horizontal="right" vertical="center"/>
    </xf>
    <xf numFmtId="0" fontId="8" fillId="0" borderId="82" xfId="0" applyFont="1" applyBorder="1" applyAlignment="1">
      <alignment wrapText="1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49" fontId="8" fillId="2" borderId="83" xfId="0" applyNumberFormat="1" applyFont="1" applyFill="1" applyBorder="1" applyAlignment="1">
      <alignment horizontal="center"/>
    </xf>
    <xf numFmtId="0" fontId="7" fillId="2" borderId="84" xfId="0" applyFont="1" applyFill="1" applyBorder="1" applyAlignment="1">
      <alignment/>
    </xf>
    <xf numFmtId="3" fontId="7" fillId="2" borderId="84" xfId="0" applyNumberFormat="1" applyFont="1" applyFill="1" applyBorder="1" applyAlignment="1">
      <alignment/>
    </xf>
    <xf numFmtId="0" fontId="7" fillId="2" borderId="41" xfId="0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0" fontId="7" fillId="0" borderId="85" xfId="0" applyFont="1" applyBorder="1" applyAlignment="1">
      <alignment/>
    </xf>
    <xf numFmtId="3" fontId="7" fillId="0" borderId="86" xfId="0" applyNumberFormat="1" applyFont="1" applyBorder="1" applyAlignment="1">
      <alignment/>
    </xf>
    <xf numFmtId="0" fontId="7" fillId="0" borderId="86" xfId="0" applyFont="1" applyBorder="1" applyAlignment="1">
      <alignment/>
    </xf>
    <xf numFmtId="3" fontId="7" fillId="0" borderId="87" xfId="0" applyNumberFormat="1" applyFont="1" applyBorder="1" applyAlignment="1">
      <alignment/>
    </xf>
    <xf numFmtId="3" fontId="7" fillId="0" borderId="85" xfId="0" applyNumberFormat="1" applyFont="1" applyBorder="1" applyAlignment="1">
      <alignment/>
    </xf>
    <xf numFmtId="0" fontId="7" fillId="2" borderId="18" xfId="0" applyFont="1" applyFill="1" applyBorder="1" applyAlignment="1">
      <alignment/>
    </xf>
    <xf numFmtId="3" fontId="7" fillId="2" borderId="41" xfId="0" applyNumberFormat="1" applyFont="1" applyFill="1" applyBorder="1" applyAlignment="1">
      <alignment/>
    </xf>
    <xf numFmtId="3" fontId="7" fillId="2" borderId="84" xfId="0" applyNumberFormat="1" applyFont="1" applyFill="1" applyBorder="1" applyAlignment="1">
      <alignment horizontal="right"/>
    </xf>
    <xf numFmtId="0" fontId="7" fillId="2" borderId="81" xfId="0" applyFont="1" applyFill="1" applyBorder="1" applyAlignment="1">
      <alignment/>
    </xf>
    <xf numFmtId="3" fontId="7" fillId="2" borderId="81" xfId="0" applyNumberFormat="1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3" fontId="8" fillId="2" borderId="74" xfId="0" applyNumberFormat="1" applyFont="1" applyFill="1" applyBorder="1" applyAlignment="1">
      <alignment/>
    </xf>
    <xf numFmtId="4" fontId="7" fillId="2" borderId="18" xfId="0" applyNumberFormat="1" applyFont="1" applyFill="1" applyBorder="1" applyAlignment="1">
      <alignment/>
    </xf>
    <xf numFmtId="49" fontId="8" fillId="0" borderId="83" xfId="0" applyNumberFormat="1" applyFont="1" applyBorder="1" applyAlignment="1">
      <alignment horizontal="center"/>
    </xf>
    <xf numFmtId="0" fontId="7" fillId="2" borderId="88" xfId="0" applyFont="1" applyFill="1" applyBorder="1" applyAlignment="1">
      <alignment/>
    </xf>
    <xf numFmtId="4" fontId="7" fillId="2" borderId="41" xfId="0" applyNumberFormat="1" applyFont="1" applyFill="1" applyBorder="1" applyAlignment="1">
      <alignment horizontal="right" vertical="center"/>
    </xf>
    <xf numFmtId="4" fontId="7" fillId="2" borderId="18" xfId="0" applyNumberFormat="1" applyFont="1" applyFill="1" applyBorder="1" applyAlignment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0" fontId="8" fillId="0" borderId="78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42" xfId="0" applyFont="1" applyBorder="1" applyAlignment="1">
      <alignment wrapText="1"/>
    </xf>
    <xf numFmtId="0" fontId="7" fillId="2" borderId="89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 wrapText="1"/>
    </xf>
    <xf numFmtId="3" fontId="7" fillId="2" borderId="89" xfId="0" applyNumberFormat="1" applyFont="1" applyFill="1" applyBorder="1" applyAlignment="1">
      <alignment horizontal="center" vertical="center" wrapText="1"/>
    </xf>
    <xf numFmtId="49" fontId="8" fillId="0" borderId="90" xfId="0" applyNumberFormat="1" applyFont="1" applyFill="1" applyBorder="1" applyAlignment="1">
      <alignment horizontal="center"/>
    </xf>
    <xf numFmtId="0" fontId="8" fillId="0" borderId="91" xfId="0" applyFont="1" applyBorder="1" applyAlignment="1">
      <alignment/>
    </xf>
    <xf numFmtId="3" fontId="8" fillId="0" borderId="92" xfId="0" applyNumberFormat="1" applyFont="1" applyFill="1" applyBorder="1" applyAlignment="1">
      <alignment/>
    </xf>
    <xf numFmtId="0" fontId="8" fillId="0" borderId="92" xfId="0" applyFont="1" applyFill="1" applyBorder="1" applyAlignment="1">
      <alignment/>
    </xf>
    <xf numFmtId="0" fontId="8" fillId="0" borderId="93" xfId="0" applyFont="1" applyFill="1" applyBorder="1" applyAlignment="1">
      <alignment/>
    </xf>
    <xf numFmtId="49" fontId="8" fillId="0" borderId="94" xfId="0" applyNumberFormat="1" applyFont="1" applyFill="1" applyBorder="1" applyAlignment="1">
      <alignment horizontal="center"/>
    </xf>
    <xf numFmtId="0" fontId="8" fillId="0" borderId="95" xfId="0" applyFont="1" applyFill="1" applyBorder="1" applyAlignment="1">
      <alignment/>
    </xf>
    <xf numFmtId="0" fontId="8" fillId="0" borderId="95" xfId="0" applyFont="1" applyBorder="1" applyAlignment="1">
      <alignment wrapText="1"/>
    </xf>
    <xf numFmtId="0" fontId="8" fillId="0" borderId="96" xfId="0" applyFont="1" applyBorder="1" applyAlignment="1">
      <alignment wrapText="1"/>
    </xf>
    <xf numFmtId="164" fontId="8" fillId="0" borderId="97" xfId="15" applyFont="1" applyFill="1" applyBorder="1" applyAlignment="1" applyProtection="1">
      <alignment wrapText="1"/>
      <protection/>
    </xf>
    <xf numFmtId="0" fontId="8" fillId="0" borderId="97" xfId="0" applyFont="1" applyBorder="1" applyAlignment="1">
      <alignment wrapText="1"/>
    </xf>
    <xf numFmtId="166" fontId="8" fillId="0" borderId="97" xfId="0" applyNumberFormat="1" applyFont="1" applyFill="1" applyBorder="1" applyAlignment="1">
      <alignment wrapText="1"/>
    </xf>
    <xf numFmtId="49" fontId="8" fillId="0" borderId="98" xfId="0" applyNumberFormat="1" applyFont="1" applyFill="1" applyBorder="1" applyAlignment="1">
      <alignment horizontal="center"/>
    </xf>
    <xf numFmtId="3" fontId="8" fillId="0" borderId="65" xfId="0" applyNumberFormat="1" applyFont="1" applyFill="1" applyBorder="1" applyAlignment="1">
      <alignment/>
    </xf>
    <xf numFmtId="0" fontId="8" fillId="0" borderId="65" xfId="0" applyFont="1" applyFill="1" applyBorder="1" applyAlignment="1">
      <alignment/>
    </xf>
    <xf numFmtId="166" fontId="8" fillId="0" borderId="99" xfId="0" applyNumberFormat="1" applyFont="1" applyFill="1" applyBorder="1" applyAlignment="1">
      <alignment/>
    </xf>
    <xf numFmtId="49" fontId="8" fillId="0" borderId="90" xfId="0" applyNumberFormat="1" applyFont="1" applyBorder="1" applyAlignment="1">
      <alignment horizontal="center"/>
    </xf>
    <xf numFmtId="3" fontId="8" fillId="0" borderId="92" xfId="0" applyNumberFormat="1" applyFont="1" applyBorder="1" applyAlignment="1">
      <alignment/>
    </xf>
    <xf numFmtId="0" fontId="8" fillId="0" borderId="92" xfId="0" applyFont="1" applyBorder="1" applyAlignment="1">
      <alignment/>
    </xf>
    <xf numFmtId="0" fontId="8" fillId="0" borderId="100" xfId="0" applyFont="1" applyBorder="1" applyAlignment="1">
      <alignment/>
    </xf>
    <xf numFmtId="0" fontId="8" fillId="0" borderId="93" xfId="0" applyFont="1" applyBorder="1" applyAlignment="1">
      <alignment wrapText="1"/>
    </xf>
    <xf numFmtId="49" fontId="8" fillId="0" borderId="94" xfId="0" applyNumberFormat="1" applyFont="1" applyBorder="1" applyAlignment="1">
      <alignment horizontal="center"/>
    </xf>
    <xf numFmtId="49" fontId="8" fillId="0" borderId="98" xfId="0" applyNumberFormat="1" applyFont="1" applyBorder="1" applyAlignment="1">
      <alignment horizontal="center"/>
    </xf>
    <xf numFmtId="3" fontId="8" fillId="0" borderId="64" xfId="0" applyNumberFormat="1" applyFont="1" applyBorder="1" applyAlignment="1">
      <alignment/>
    </xf>
    <xf numFmtId="0" fontId="8" fillId="0" borderId="101" xfId="0" applyFont="1" applyBorder="1" applyAlignment="1">
      <alignment/>
    </xf>
    <xf numFmtId="0" fontId="8" fillId="0" borderId="102" xfId="0" applyFont="1" applyBorder="1" applyAlignment="1">
      <alignment wrapText="1"/>
    </xf>
    <xf numFmtId="0" fontId="9" fillId="0" borderId="95" xfId="0" applyFont="1" applyBorder="1" applyAlignment="1">
      <alignment wrapText="1"/>
    </xf>
    <xf numFmtId="49" fontId="8" fillId="2" borderId="103" xfId="0" applyNumberFormat="1" applyFont="1" applyFill="1" applyBorder="1" applyAlignment="1">
      <alignment horizontal="center"/>
    </xf>
    <xf numFmtId="0" fontId="7" fillId="2" borderId="104" xfId="0" applyFont="1" applyFill="1" applyBorder="1" applyAlignment="1">
      <alignment/>
    </xf>
    <xf numFmtId="3" fontId="7" fillId="2" borderId="104" xfId="0" applyNumberFormat="1" applyFont="1" applyFill="1" applyBorder="1" applyAlignment="1">
      <alignment/>
    </xf>
    <xf numFmtId="0" fontId="8" fillId="2" borderId="105" xfId="0" applyFont="1" applyFill="1" applyBorder="1" applyAlignment="1">
      <alignment wrapText="1"/>
    </xf>
    <xf numFmtId="49" fontId="8" fillId="2" borderId="62" xfId="0" applyNumberFormat="1" applyFont="1" applyFill="1" applyBorder="1" applyAlignment="1">
      <alignment horizontal="center"/>
    </xf>
    <xf numFmtId="0" fontId="8" fillId="0" borderId="101" xfId="0" applyFont="1" applyFill="1" applyBorder="1" applyAlignment="1">
      <alignment/>
    </xf>
    <xf numFmtId="3" fontId="8" fillId="2" borderId="65" xfId="0" applyNumberFormat="1" applyFont="1" applyFill="1" applyBorder="1" applyAlignment="1">
      <alignment/>
    </xf>
    <xf numFmtId="3" fontId="8" fillId="2" borderId="101" xfId="0" applyNumberFormat="1" applyFont="1" applyFill="1" applyBorder="1" applyAlignment="1">
      <alignment/>
    </xf>
    <xf numFmtId="0" fontId="8" fillId="2" borderId="106" xfId="0" applyFont="1" applyFill="1" applyBorder="1" applyAlignment="1">
      <alignment wrapText="1"/>
    </xf>
    <xf numFmtId="4" fontId="8" fillId="0" borderId="65" xfId="0" applyNumberFormat="1" applyFont="1" applyBorder="1" applyAlignment="1">
      <alignment/>
    </xf>
    <xf numFmtId="49" fontId="8" fillId="2" borderId="70" xfId="0" applyNumberFormat="1" applyFont="1" applyFill="1" applyBorder="1" applyAlignment="1">
      <alignment horizontal="center"/>
    </xf>
    <xf numFmtId="3" fontId="8" fillId="2" borderId="63" xfId="0" applyNumberFormat="1" applyFont="1" applyFill="1" applyBorder="1" applyAlignment="1">
      <alignment wrapText="1"/>
    </xf>
    <xf numFmtId="0" fontId="8" fillId="0" borderId="107" xfId="0" applyFont="1" applyBorder="1" applyAlignment="1">
      <alignment/>
    </xf>
    <xf numFmtId="0" fontId="8" fillId="0" borderId="60" xfId="0" applyFont="1" applyBorder="1" applyAlignment="1">
      <alignment/>
    </xf>
    <xf numFmtId="0" fontId="7" fillId="2" borderId="108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/>
    </xf>
    <xf numFmtId="0" fontId="7" fillId="2" borderId="111" xfId="0" applyFont="1" applyFill="1" applyBorder="1" applyAlignment="1">
      <alignment horizontal="center" vertical="center"/>
    </xf>
    <xf numFmtId="0" fontId="7" fillId="2" borderId="112" xfId="0" applyFont="1" applyFill="1" applyBorder="1" applyAlignment="1">
      <alignment horizontal="center" vertical="center"/>
    </xf>
    <xf numFmtId="0" fontId="7" fillId="2" borderId="111" xfId="0" applyFont="1" applyFill="1" applyBorder="1" applyAlignment="1">
      <alignment horizontal="center" vertical="center" wrapText="1"/>
    </xf>
    <xf numFmtId="0" fontId="7" fillId="2" borderId="112" xfId="0" applyFont="1" applyFill="1" applyBorder="1" applyAlignment="1">
      <alignment horizontal="center" vertical="center" wrapText="1"/>
    </xf>
    <xf numFmtId="0" fontId="7" fillId="2" borderId="113" xfId="0" applyFont="1" applyFill="1" applyBorder="1" applyAlignment="1">
      <alignment horizontal="center" vertical="center"/>
    </xf>
    <xf numFmtId="0" fontId="7" fillId="2" borderId="114" xfId="0" applyFont="1" applyFill="1" applyBorder="1" applyAlignment="1">
      <alignment horizontal="center" vertical="center"/>
    </xf>
    <xf numFmtId="0" fontId="7" fillId="2" borderId="114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/>
    </xf>
    <xf numFmtId="0" fontId="7" fillId="2" borderId="115" xfId="0" applyFont="1" applyFill="1" applyBorder="1" applyAlignment="1">
      <alignment horizontal="center" vertical="center"/>
    </xf>
    <xf numFmtId="0" fontId="7" fillId="2" borderId="116" xfId="0" applyFont="1" applyFill="1" applyBorder="1" applyAlignment="1">
      <alignment horizontal="center" vertical="center"/>
    </xf>
    <xf numFmtId="0" fontId="7" fillId="2" borderId="117" xfId="0" applyFont="1" applyFill="1" applyBorder="1" applyAlignment="1">
      <alignment horizontal="center" vertical="center"/>
    </xf>
    <xf numFmtId="0" fontId="7" fillId="2" borderId="1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4" fontId="8" fillId="0" borderId="119" xfId="0" applyNumberFormat="1" applyFont="1" applyBorder="1" applyAlignment="1">
      <alignment/>
    </xf>
    <xf numFmtId="4" fontId="8" fillId="0" borderId="92" xfId="0" applyNumberFormat="1" applyFont="1" applyBorder="1" applyAlignment="1">
      <alignment/>
    </xf>
    <xf numFmtId="0" fontId="8" fillId="0" borderId="119" xfId="0" applyFont="1" applyBorder="1" applyAlignment="1">
      <alignment/>
    </xf>
    <xf numFmtId="0" fontId="8" fillId="0" borderId="120" xfId="0" applyFont="1" applyBorder="1" applyAlignment="1">
      <alignment wrapText="1"/>
    </xf>
    <xf numFmtId="0" fontId="8" fillId="0" borderId="121" xfId="0" applyFont="1" applyBorder="1" applyAlignment="1">
      <alignment/>
    </xf>
    <xf numFmtId="0" fontId="8" fillId="0" borderId="99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5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43.75390625" style="2" customWidth="1"/>
    <col min="3" max="4" width="14.25390625" style="2" customWidth="1"/>
    <col min="5" max="5" width="14.125" style="2" customWidth="1"/>
    <col min="6" max="6" width="14.25390625" style="12" customWidth="1"/>
    <col min="7" max="7" width="14.25390625" style="2" customWidth="1"/>
    <col min="8" max="8" width="57.875" style="3" customWidth="1"/>
    <col min="9" max="10" width="13.75390625" style="4" customWidth="1"/>
    <col min="11" max="12" width="9.125" style="2" customWidth="1"/>
    <col min="13" max="13" width="8.625" style="2" customWidth="1"/>
    <col min="14" max="15" width="13.75390625" style="2" customWidth="1"/>
    <col min="16" max="16384" width="9.125" style="2" customWidth="1"/>
  </cols>
  <sheetData>
    <row r="1" spans="1:8" ht="20.25">
      <c r="A1" s="119"/>
      <c r="B1" s="122"/>
      <c r="C1" s="221"/>
      <c r="D1" s="221"/>
      <c r="E1" s="122"/>
      <c r="F1" s="121"/>
      <c r="G1" s="122"/>
      <c r="H1" s="222"/>
    </row>
    <row r="2" spans="1:8" ht="34.5" customHeight="1">
      <c r="A2" s="310" t="s">
        <v>324</v>
      </c>
      <c r="B2" s="311"/>
      <c r="C2" s="311"/>
      <c r="D2" s="311"/>
      <c r="E2" s="311"/>
      <c r="F2" s="311"/>
      <c r="G2" s="311"/>
      <c r="H2" s="322" t="s">
        <v>357</v>
      </c>
    </row>
    <row r="3" spans="1:8" ht="15.75" customHeight="1">
      <c r="A3" s="98"/>
      <c r="B3" s="43"/>
      <c r="C3" s="223"/>
      <c r="D3" s="223"/>
      <c r="E3" s="43"/>
      <c r="F3" s="44"/>
      <c r="G3" s="43"/>
      <c r="H3" s="322" t="s">
        <v>358</v>
      </c>
    </row>
    <row r="4" spans="1:8" ht="17.25" customHeight="1">
      <c r="A4" s="5"/>
      <c r="C4" s="17"/>
      <c r="D4" s="17"/>
      <c r="H4" s="18"/>
    </row>
    <row r="5" spans="1:8" ht="13.5" thickBot="1">
      <c r="A5" s="5"/>
      <c r="H5" s="7"/>
    </row>
    <row r="6" spans="1:8" ht="19.5" customHeight="1" thickBot="1">
      <c r="A6" s="309" t="s">
        <v>0</v>
      </c>
      <c r="B6" s="309" t="s">
        <v>1</v>
      </c>
      <c r="C6" s="312" t="s">
        <v>315</v>
      </c>
      <c r="D6" s="313" t="s">
        <v>310</v>
      </c>
      <c r="E6" s="314"/>
      <c r="F6" s="314"/>
      <c r="G6" s="315"/>
      <c r="H6" s="309" t="s">
        <v>117</v>
      </c>
    </row>
    <row r="7" spans="1:8" ht="48.75" customHeight="1" thickBot="1">
      <c r="A7" s="297"/>
      <c r="B7" s="297"/>
      <c r="C7" s="299"/>
      <c r="D7" s="19" t="s">
        <v>316</v>
      </c>
      <c r="E7" s="160" t="s">
        <v>353</v>
      </c>
      <c r="F7" s="20" t="s">
        <v>318</v>
      </c>
      <c r="G7" s="19" t="s">
        <v>317</v>
      </c>
      <c r="H7" s="297"/>
    </row>
    <row r="8" spans="1:8" ht="12.75">
      <c r="A8" s="21"/>
      <c r="B8" s="22" t="s">
        <v>2</v>
      </c>
      <c r="C8" s="23"/>
      <c r="D8" s="23"/>
      <c r="E8" s="23"/>
      <c r="F8" s="23"/>
      <c r="G8" s="23"/>
      <c r="H8" s="24"/>
    </row>
    <row r="9" spans="1:8" ht="13.5" thickBot="1">
      <c r="A9" s="25"/>
      <c r="B9" s="26" t="s">
        <v>3</v>
      </c>
      <c r="C9" s="27"/>
      <c r="D9" s="27"/>
      <c r="E9" s="27"/>
      <c r="F9" s="27"/>
      <c r="G9" s="27"/>
      <c r="H9" s="28"/>
    </row>
    <row r="10" spans="1:8" ht="12.75">
      <c r="A10" s="29" t="s">
        <v>4</v>
      </c>
      <c r="B10" s="30" t="s">
        <v>258</v>
      </c>
      <c r="C10" s="31">
        <f>SUM(D10:G10)</f>
        <v>10000</v>
      </c>
      <c r="D10" s="31">
        <v>10000</v>
      </c>
      <c r="E10" s="31">
        <v>0</v>
      </c>
      <c r="F10" s="31">
        <v>0</v>
      </c>
      <c r="G10" s="31">
        <v>0</v>
      </c>
      <c r="H10" s="32" t="s">
        <v>300</v>
      </c>
    </row>
    <row r="11" spans="1:8" ht="12.75">
      <c r="A11" s="33"/>
      <c r="B11" s="34" t="s">
        <v>5</v>
      </c>
      <c r="C11" s="35"/>
      <c r="D11" s="35"/>
      <c r="E11" s="35"/>
      <c r="F11" s="35"/>
      <c r="G11" s="35"/>
      <c r="H11" s="36"/>
    </row>
    <row r="12" spans="1:8" ht="13.5" thickBot="1">
      <c r="A12" s="37"/>
      <c r="B12" s="38"/>
      <c r="C12" s="39"/>
      <c r="D12" s="39"/>
      <c r="E12" s="39"/>
      <c r="F12" s="39"/>
      <c r="G12" s="39"/>
      <c r="H12" s="40"/>
    </row>
    <row r="13" spans="1:8" ht="13.5" thickBot="1">
      <c r="A13" s="37"/>
      <c r="B13" s="234" t="s">
        <v>7</v>
      </c>
      <c r="C13" s="235">
        <f>SUM(D13:G13)</f>
        <v>10000</v>
      </c>
      <c r="D13" s="228">
        <f>SUM(D10:D12)</f>
        <v>10000</v>
      </c>
      <c r="E13" s="228">
        <f>SUM(E10:E12)</f>
        <v>0</v>
      </c>
      <c r="F13" s="228">
        <f>SUM(F10:F12)</f>
        <v>0</v>
      </c>
      <c r="G13" s="228">
        <f>SUM(G10:G12)</f>
        <v>0</v>
      </c>
      <c r="H13" s="40"/>
    </row>
    <row r="14" spans="1:8" ht="12.75">
      <c r="A14" s="41"/>
      <c r="B14" s="42" t="s">
        <v>8</v>
      </c>
      <c r="C14" s="43"/>
      <c r="D14" s="43"/>
      <c r="E14" s="43"/>
      <c r="F14" s="44"/>
      <c r="G14" s="43"/>
      <c r="H14" s="45"/>
    </row>
    <row r="15" spans="1:8" ht="13.5" thickBot="1">
      <c r="A15" s="46"/>
      <c r="B15" s="47" t="s">
        <v>9</v>
      </c>
      <c r="C15" s="48"/>
      <c r="D15" s="48"/>
      <c r="E15" s="48"/>
      <c r="F15" s="49"/>
      <c r="G15" s="48"/>
      <c r="H15" s="50"/>
    </row>
    <row r="16" spans="1:15" ht="27" customHeight="1">
      <c r="A16" s="51" t="s">
        <v>10</v>
      </c>
      <c r="B16" s="52" t="s">
        <v>11</v>
      </c>
      <c r="C16" s="53">
        <f>SUM(D16:F16)</f>
        <v>3465000</v>
      </c>
      <c r="D16" s="53">
        <v>0</v>
      </c>
      <c r="E16" s="54">
        <v>0</v>
      </c>
      <c r="F16" s="53">
        <v>3465000</v>
      </c>
      <c r="G16" s="53">
        <v>0</v>
      </c>
      <c r="H16" s="55" t="s">
        <v>281</v>
      </c>
      <c r="N16" s="4"/>
      <c r="O16" s="4"/>
    </row>
    <row r="17" spans="1:15" ht="15.75" customHeight="1">
      <c r="A17" s="56"/>
      <c r="B17" s="43" t="s">
        <v>12</v>
      </c>
      <c r="C17" s="53"/>
      <c r="D17" s="57"/>
      <c r="E17" s="54"/>
      <c r="F17" s="53"/>
      <c r="G17" s="54"/>
      <c r="H17" s="58" t="s">
        <v>17</v>
      </c>
      <c r="N17" s="4"/>
      <c r="O17" s="4"/>
    </row>
    <row r="18" spans="1:15" ht="12.75">
      <c r="A18" s="56"/>
      <c r="B18" s="43"/>
      <c r="C18" s="57"/>
      <c r="D18" s="57"/>
      <c r="E18" s="54"/>
      <c r="F18" s="53"/>
      <c r="G18" s="54"/>
      <c r="H18" s="59" t="s">
        <v>325</v>
      </c>
      <c r="N18" s="4"/>
      <c r="O18" s="4"/>
    </row>
    <row r="19" spans="1:14" ht="12.75">
      <c r="A19" s="56"/>
      <c r="B19" s="43"/>
      <c r="C19" s="53"/>
      <c r="D19" s="53"/>
      <c r="E19" s="54"/>
      <c r="F19" s="53"/>
      <c r="G19" s="54"/>
      <c r="H19" s="60"/>
      <c r="J19" s="8"/>
      <c r="M19" s="4"/>
      <c r="N19" s="4"/>
    </row>
    <row r="20" spans="1:13" ht="15" customHeight="1">
      <c r="A20" s="56"/>
      <c r="B20" s="54"/>
      <c r="C20" s="53"/>
      <c r="D20" s="53"/>
      <c r="E20" s="54"/>
      <c r="F20" s="53"/>
      <c r="G20" s="54"/>
      <c r="H20" s="60" t="s">
        <v>326</v>
      </c>
      <c r="J20" s="8"/>
      <c r="L20" s="4"/>
      <c r="M20" s="4"/>
    </row>
    <row r="21" spans="1:13" ht="14.25" customHeight="1">
      <c r="A21" s="56"/>
      <c r="B21" s="54"/>
      <c r="C21" s="53"/>
      <c r="D21" s="53"/>
      <c r="E21" s="54"/>
      <c r="F21" s="53"/>
      <c r="G21" s="54"/>
      <c r="H21" s="61" t="s">
        <v>13</v>
      </c>
      <c r="J21" s="8"/>
      <c r="L21" s="4"/>
      <c r="M21" s="4"/>
    </row>
    <row r="22" spans="1:13" ht="15" customHeight="1">
      <c r="A22" s="56"/>
      <c r="B22" s="54"/>
      <c r="C22" s="53" t="s">
        <v>6</v>
      </c>
      <c r="D22" s="53"/>
      <c r="E22" s="54"/>
      <c r="F22" s="53"/>
      <c r="G22" s="54"/>
      <c r="H22" s="62" t="s">
        <v>327</v>
      </c>
      <c r="J22" s="8"/>
      <c r="L22" s="4"/>
      <c r="M22" s="4"/>
    </row>
    <row r="23" spans="1:13" ht="15.75" customHeight="1">
      <c r="A23" s="56"/>
      <c r="B23" s="54"/>
      <c r="C23" s="53"/>
      <c r="D23" s="53"/>
      <c r="E23" s="54"/>
      <c r="F23" s="53"/>
      <c r="G23" s="54"/>
      <c r="H23" s="45" t="s">
        <v>328</v>
      </c>
      <c r="J23" s="8"/>
      <c r="L23" s="4"/>
      <c r="M23" s="4"/>
    </row>
    <row r="24" spans="1:13" ht="14.25" customHeight="1">
      <c r="A24" s="56"/>
      <c r="B24" s="54"/>
      <c r="C24" s="53"/>
      <c r="D24" s="53"/>
      <c r="E24" s="54"/>
      <c r="F24" s="53"/>
      <c r="G24" s="54"/>
      <c r="H24" s="45"/>
      <c r="J24" s="8"/>
      <c r="L24" s="4"/>
      <c r="M24" s="4"/>
    </row>
    <row r="25" spans="1:13" ht="14.25" customHeight="1">
      <c r="A25" s="56"/>
      <c r="B25" s="54"/>
      <c r="C25" s="53"/>
      <c r="D25" s="53"/>
      <c r="E25" s="54"/>
      <c r="F25" s="53"/>
      <c r="G25" s="54"/>
      <c r="H25" s="45" t="s">
        <v>329</v>
      </c>
      <c r="J25" s="8"/>
      <c r="L25" s="4"/>
      <c r="M25" s="4"/>
    </row>
    <row r="26" spans="1:13" ht="15" customHeight="1">
      <c r="A26" s="56"/>
      <c r="B26" s="54"/>
      <c r="C26" s="53"/>
      <c r="D26" s="53"/>
      <c r="E26" s="54"/>
      <c r="F26" s="53"/>
      <c r="G26" s="54"/>
      <c r="H26" s="45" t="s">
        <v>6</v>
      </c>
      <c r="J26" s="8"/>
      <c r="L26" s="4"/>
      <c r="M26" s="4"/>
    </row>
    <row r="27" spans="1:13" ht="18" customHeight="1">
      <c r="A27" s="56"/>
      <c r="B27" s="54"/>
      <c r="C27" s="53"/>
      <c r="D27" s="53"/>
      <c r="E27" s="54"/>
      <c r="F27" s="53"/>
      <c r="G27" s="54"/>
      <c r="H27" s="63" t="s">
        <v>330</v>
      </c>
      <c r="J27" s="8"/>
      <c r="L27" s="4"/>
      <c r="M27" s="4"/>
    </row>
    <row r="28" spans="1:13" ht="13.5" customHeight="1">
      <c r="A28" s="56"/>
      <c r="B28" s="54"/>
      <c r="C28" s="53"/>
      <c r="D28" s="53"/>
      <c r="E28" s="54"/>
      <c r="F28" s="53"/>
      <c r="G28" s="54"/>
      <c r="H28" s="64" t="s">
        <v>331</v>
      </c>
      <c r="J28" s="8"/>
      <c r="L28" s="4"/>
      <c r="M28" s="4"/>
    </row>
    <row r="29" spans="1:13" ht="12.75" customHeight="1">
      <c r="A29" s="56"/>
      <c r="B29" s="54"/>
      <c r="C29" s="53"/>
      <c r="D29" s="53"/>
      <c r="E29" s="54"/>
      <c r="F29" s="53"/>
      <c r="G29" s="54"/>
      <c r="H29" s="63"/>
      <c r="J29" s="8"/>
      <c r="L29" s="4"/>
      <c r="M29" s="4"/>
    </row>
    <row r="30" spans="1:13" ht="2.25" customHeight="1" hidden="1">
      <c r="A30" s="65"/>
      <c r="B30" s="66"/>
      <c r="C30" s="67"/>
      <c r="D30" s="67"/>
      <c r="E30" s="66"/>
      <c r="F30" s="67"/>
      <c r="G30" s="66"/>
      <c r="H30" s="68"/>
      <c r="J30" s="8"/>
      <c r="L30" s="4"/>
      <c r="M30" s="4"/>
    </row>
    <row r="31" spans="1:13" ht="0.75" customHeight="1" hidden="1">
      <c r="A31" s="65"/>
      <c r="B31" s="66"/>
      <c r="C31" s="67"/>
      <c r="D31" s="67"/>
      <c r="E31" s="66"/>
      <c r="F31" s="67"/>
      <c r="G31" s="66"/>
      <c r="H31" s="69"/>
      <c r="J31" s="8"/>
      <c r="L31" s="4"/>
      <c r="M31" s="4"/>
    </row>
    <row r="32" spans="1:13" ht="0.75" customHeight="1" thickBot="1">
      <c r="A32" s="56"/>
      <c r="B32" s="70"/>
      <c r="C32" s="53"/>
      <c r="D32" s="53"/>
      <c r="E32" s="54"/>
      <c r="F32" s="53"/>
      <c r="G32" s="54"/>
      <c r="H32" s="63"/>
      <c r="J32" s="8"/>
      <c r="L32" s="4"/>
      <c r="M32" s="4"/>
    </row>
    <row r="33" spans="1:13" ht="15" customHeight="1">
      <c r="A33" s="253" t="s">
        <v>14</v>
      </c>
      <c r="B33" s="254" t="s">
        <v>11</v>
      </c>
      <c r="C33" s="255">
        <f>SUM(D33:G33)</f>
        <v>650000</v>
      </c>
      <c r="D33" s="255">
        <v>0</v>
      </c>
      <c r="E33" s="256">
        <v>0</v>
      </c>
      <c r="F33" s="255">
        <v>650000</v>
      </c>
      <c r="G33" s="255">
        <v>0</v>
      </c>
      <c r="H33" s="257" t="s">
        <v>15</v>
      </c>
      <c r="J33" s="8"/>
      <c r="L33" s="4"/>
      <c r="M33" s="4"/>
    </row>
    <row r="34" spans="1:13" ht="13.5" customHeight="1">
      <c r="A34" s="258"/>
      <c r="B34" s="43" t="s">
        <v>16</v>
      </c>
      <c r="C34" s="53"/>
      <c r="D34" s="53"/>
      <c r="E34" s="54"/>
      <c r="F34" s="53"/>
      <c r="G34" s="54"/>
      <c r="H34" s="259" t="s">
        <v>17</v>
      </c>
      <c r="J34" s="8"/>
      <c r="L34" s="4"/>
      <c r="M34" s="4"/>
    </row>
    <row r="35" spans="1:13" ht="12" customHeight="1">
      <c r="A35" s="258"/>
      <c r="B35" s="43"/>
      <c r="C35" s="53"/>
      <c r="D35" s="53"/>
      <c r="E35" s="54"/>
      <c r="F35" s="53"/>
      <c r="G35" s="54"/>
      <c r="H35" s="259"/>
      <c r="J35" s="8"/>
      <c r="L35" s="4"/>
      <c r="M35" s="4"/>
    </row>
    <row r="36" spans="1:13" ht="15.75" customHeight="1">
      <c r="A36" s="258"/>
      <c r="B36" s="54"/>
      <c r="C36" s="53"/>
      <c r="D36" s="53"/>
      <c r="E36" s="54"/>
      <c r="F36" s="53" t="s">
        <v>6</v>
      </c>
      <c r="G36" s="54"/>
      <c r="H36" s="260" t="s">
        <v>325</v>
      </c>
      <c r="J36" s="8"/>
      <c r="L36" s="4"/>
      <c r="M36" s="4"/>
    </row>
    <row r="37" spans="1:13" ht="14.25" customHeight="1">
      <c r="A37" s="258"/>
      <c r="B37" s="54"/>
      <c r="C37" s="53"/>
      <c r="D37" s="53"/>
      <c r="E37" s="54"/>
      <c r="F37" s="53"/>
      <c r="G37" s="54"/>
      <c r="H37" s="261"/>
      <c r="J37" s="8"/>
      <c r="L37" s="4"/>
      <c r="M37" s="4"/>
    </row>
    <row r="38" spans="1:13" ht="12" customHeight="1">
      <c r="A38" s="258"/>
      <c r="B38" s="54"/>
      <c r="C38" s="53"/>
      <c r="D38" s="53"/>
      <c r="E38" s="54"/>
      <c r="F38" s="53"/>
      <c r="G38" s="54"/>
      <c r="H38" s="262" t="s">
        <v>332</v>
      </c>
      <c r="J38" s="8"/>
      <c r="L38" s="4"/>
      <c r="M38" s="4"/>
    </row>
    <row r="39" spans="1:13" ht="13.5" customHeight="1">
      <c r="A39" s="258"/>
      <c r="B39" s="54"/>
      <c r="C39" s="53"/>
      <c r="D39" s="53"/>
      <c r="E39" s="54"/>
      <c r="F39" s="53"/>
      <c r="G39" s="54"/>
      <c r="H39" s="263"/>
      <c r="J39" s="8"/>
      <c r="L39" s="4"/>
      <c r="M39" s="4"/>
    </row>
    <row r="40" spans="1:13" ht="12.75">
      <c r="A40" s="258"/>
      <c r="B40" s="54"/>
      <c r="C40" s="53"/>
      <c r="D40" s="53"/>
      <c r="E40" s="54"/>
      <c r="F40" s="53"/>
      <c r="G40" s="54"/>
      <c r="H40" s="264" t="s">
        <v>334</v>
      </c>
      <c r="J40" s="8"/>
      <c r="L40" s="4"/>
      <c r="M40" s="4"/>
    </row>
    <row r="41" spans="1:13" ht="13.5" customHeight="1">
      <c r="A41" s="258"/>
      <c r="B41" s="54"/>
      <c r="C41" s="53"/>
      <c r="D41" s="53"/>
      <c r="E41" s="54"/>
      <c r="F41" s="53"/>
      <c r="G41" s="54"/>
      <c r="H41" s="264"/>
      <c r="J41" s="8"/>
      <c r="L41" s="4"/>
      <c r="M41" s="4"/>
    </row>
    <row r="42" spans="1:13" ht="13.5" customHeight="1" thickBot="1">
      <c r="A42" s="265"/>
      <c r="B42" s="189"/>
      <c r="C42" s="266"/>
      <c r="D42" s="266"/>
      <c r="E42" s="267"/>
      <c r="F42" s="266"/>
      <c r="G42" s="267"/>
      <c r="H42" s="268" t="s">
        <v>333</v>
      </c>
      <c r="J42" s="8"/>
      <c r="L42" s="4"/>
      <c r="M42" s="4"/>
    </row>
    <row r="43" spans="1:8" ht="51" customHeight="1" thickBot="1">
      <c r="A43" s="307" t="s">
        <v>0</v>
      </c>
      <c r="B43" s="301" t="s">
        <v>1</v>
      </c>
      <c r="C43" s="303" t="s">
        <v>315</v>
      </c>
      <c r="D43" s="304" t="s">
        <v>310</v>
      </c>
      <c r="E43" s="305"/>
      <c r="F43" s="305"/>
      <c r="G43" s="306"/>
      <c r="H43" s="294" t="s">
        <v>117</v>
      </c>
    </row>
    <row r="44" spans="1:8" ht="48.75" customHeight="1" thickBot="1">
      <c r="A44" s="308"/>
      <c r="B44" s="296"/>
      <c r="C44" s="300"/>
      <c r="D44" s="250" t="s">
        <v>316</v>
      </c>
      <c r="E44" s="251" t="s">
        <v>353</v>
      </c>
      <c r="F44" s="252" t="s">
        <v>318</v>
      </c>
      <c r="G44" s="250" t="s">
        <v>317</v>
      </c>
      <c r="H44" s="295"/>
    </row>
    <row r="45" spans="1:15" ht="12.75">
      <c r="A45" s="56" t="s">
        <v>118</v>
      </c>
      <c r="B45" s="54" t="s">
        <v>19</v>
      </c>
      <c r="C45" s="103">
        <f>SUM(D45:G45)</f>
        <v>900000</v>
      </c>
      <c r="D45" s="53">
        <v>900000</v>
      </c>
      <c r="E45" s="54">
        <v>0</v>
      </c>
      <c r="F45" s="53">
        <v>0</v>
      </c>
      <c r="G45" s="75">
        <v>0</v>
      </c>
      <c r="H45" s="76" t="s">
        <v>319</v>
      </c>
      <c r="O45" s="4"/>
    </row>
    <row r="46" spans="1:8" ht="15.75" customHeight="1">
      <c r="A46" s="56"/>
      <c r="B46" s="54" t="s">
        <v>16</v>
      </c>
      <c r="C46" s="70"/>
      <c r="D46" s="75"/>
      <c r="E46" s="54"/>
      <c r="F46" s="53"/>
      <c r="G46" s="75"/>
      <c r="H46" s="76" t="s">
        <v>320</v>
      </c>
    </row>
    <row r="47" spans="1:8" ht="25.5">
      <c r="A47" s="56"/>
      <c r="B47" s="70"/>
      <c r="C47" s="54"/>
      <c r="D47" s="75"/>
      <c r="E47" s="75"/>
      <c r="F47" s="57"/>
      <c r="G47" s="75"/>
      <c r="H47" s="76" t="s">
        <v>321</v>
      </c>
    </row>
    <row r="48" spans="1:8" ht="12.75">
      <c r="A48" s="77"/>
      <c r="B48" s="78"/>
      <c r="C48" s="79"/>
      <c r="D48" s="79"/>
      <c r="E48" s="79"/>
      <c r="F48" s="80"/>
      <c r="G48" s="81"/>
      <c r="H48" s="76"/>
    </row>
    <row r="49" spans="1:8" ht="15.75" customHeight="1">
      <c r="A49" s="82" t="s">
        <v>18</v>
      </c>
      <c r="B49" s="70" t="s">
        <v>22</v>
      </c>
      <c r="C49" s="83">
        <f>SUM(D49:G49)</f>
        <v>270000</v>
      </c>
      <c r="D49" s="84">
        <v>0</v>
      </c>
      <c r="E49" s="85">
        <v>0</v>
      </c>
      <c r="F49" s="83">
        <v>270000</v>
      </c>
      <c r="G49" s="83">
        <v>0</v>
      </c>
      <c r="H49" s="86" t="s">
        <v>325</v>
      </c>
    </row>
    <row r="50" spans="1:8" ht="13.5" customHeight="1">
      <c r="A50" s="82"/>
      <c r="B50" s="70" t="s">
        <v>12</v>
      </c>
      <c r="C50" s="83"/>
      <c r="D50" s="84"/>
      <c r="E50" s="85"/>
      <c r="F50" s="83"/>
      <c r="G50" s="83"/>
      <c r="H50" s="59" t="s">
        <v>335</v>
      </c>
    </row>
    <row r="51" spans="1:8" ht="13.5" customHeight="1">
      <c r="A51" s="82"/>
      <c r="B51" s="70"/>
      <c r="C51" s="83"/>
      <c r="D51" s="84"/>
      <c r="E51" s="85"/>
      <c r="F51" s="83"/>
      <c r="G51" s="83"/>
      <c r="H51" s="59"/>
    </row>
    <row r="52" spans="1:8" ht="12.75">
      <c r="A52" s="82"/>
      <c r="B52" s="70"/>
      <c r="C52" s="85"/>
      <c r="D52" s="85"/>
      <c r="E52" s="85"/>
      <c r="F52" s="83"/>
      <c r="G52" s="85"/>
      <c r="H52" s="59" t="s">
        <v>336</v>
      </c>
    </row>
    <row r="53" spans="1:8" ht="15.75" customHeight="1">
      <c r="A53" s="82"/>
      <c r="B53" s="70"/>
      <c r="C53" s="85"/>
      <c r="D53" s="85"/>
      <c r="E53" s="85"/>
      <c r="F53" s="83"/>
      <c r="G53" s="85"/>
      <c r="H53" s="59"/>
    </row>
    <row r="54" spans="1:8" ht="12.75">
      <c r="A54" s="82"/>
      <c r="B54" s="43"/>
      <c r="C54" s="85"/>
      <c r="D54" s="85"/>
      <c r="E54" s="85"/>
      <c r="F54" s="83"/>
      <c r="G54" s="85"/>
      <c r="H54" s="59" t="s">
        <v>337</v>
      </c>
    </row>
    <row r="55" spans="1:8" ht="15.75" customHeight="1">
      <c r="A55" s="82"/>
      <c r="B55" s="70"/>
      <c r="C55" s="85"/>
      <c r="D55" s="85"/>
      <c r="E55" s="85"/>
      <c r="F55" s="83"/>
      <c r="G55" s="85"/>
      <c r="H55" s="59" t="s">
        <v>338</v>
      </c>
    </row>
    <row r="56" spans="1:8" ht="15.75" customHeight="1">
      <c r="A56" s="82"/>
      <c r="B56" s="70"/>
      <c r="C56" s="85"/>
      <c r="D56" s="85"/>
      <c r="E56" s="85"/>
      <c r="F56" s="83"/>
      <c r="G56" s="85"/>
      <c r="H56" s="59"/>
    </row>
    <row r="57" spans="1:8" ht="13.5" thickBot="1">
      <c r="A57" s="46"/>
      <c r="B57" s="87"/>
      <c r="C57" s="88"/>
      <c r="D57" s="88"/>
      <c r="E57" s="89"/>
      <c r="F57" s="88"/>
      <c r="G57" s="89"/>
      <c r="H57" s="90"/>
    </row>
    <row r="58" spans="1:8" ht="15" customHeight="1">
      <c r="A58" s="91" t="s">
        <v>21</v>
      </c>
      <c r="B58" s="92" t="s">
        <v>22</v>
      </c>
      <c r="C58" s="93">
        <f>SUM(D58:G58)</f>
        <v>346000</v>
      </c>
      <c r="D58" s="93">
        <v>0</v>
      </c>
      <c r="E58" s="94">
        <v>0</v>
      </c>
      <c r="F58" s="93">
        <v>346000</v>
      </c>
      <c r="G58" s="93">
        <v>0</v>
      </c>
      <c r="H58" s="86" t="s">
        <v>339</v>
      </c>
    </row>
    <row r="59" spans="1:8" ht="15" customHeight="1">
      <c r="A59" s="82"/>
      <c r="B59" s="70" t="s">
        <v>16</v>
      </c>
      <c r="C59" s="83"/>
      <c r="D59" s="83"/>
      <c r="E59" s="85"/>
      <c r="F59" s="83"/>
      <c r="G59" s="85"/>
      <c r="H59" s="95"/>
    </row>
    <row r="60" spans="1:8" ht="13.5" customHeight="1">
      <c r="A60" s="82"/>
      <c r="B60" s="70" t="s">
        <v>6</v>
      </c>
      <c r="C60" s="85"/>
      <c r="D60" s="85"/>
      <c r="E60" s="85"/>
      <c r="F60" s="83"/>
      <c r="G60" s="85"/>
      <c r="H60" s="95" t="s">
        <v>340</v>
      </c>
    </row>
    <row r="61" spans="1:8" ht="13.5" customHeight="1">
      <c r="A61" s="82"/>
      <c r="B61" s="70"/>
      <c r="C61" s="85"/>
      <c r="D61" s="85"/>
      <c r="E61" s="85"/>
      <c r="F61" s="83"/>
      <c r="G61" s="85"/>
      <c r="H61" s="95" t="s">
        <v>341</v>
      </c>
    </row>
    <row r="62" spans="1:8" ht="15.75" customHeight="1">
      <c r="A62" s="82"/>
      <c r="B62" s="70"/>
      <c r="C62" s="85"/>
      <c r="D62" s="85"/>
      <c r="E62" s="85"/>
      <c r="F62" s="83"/>
      <c r="G62" s="85"/>
      <c r="H62" s="95" t="s">
        <v>342</v>
      </c>
    </row>
    <row r="63" spans="1:8" ht="15.75" customHeight="1">
      <c r="A63" s="82"/>
      <c r="B63" s="70"/>
      <c r="C63" s="85"/>
      <c r="D63" s="85"/>
      <c r="E63" s="85"/>
      <c r="F63" s="83"/>
      <c r="G63" s="85"/>
      <c r="H63" s="76" t="s">
        <v>301</v>
      </c>
    </row>
    <row r="64" spans="1:8" ht="15.75" customHeight="1">
      <c r="A64" s="82"/>
      <c r="B64" s="70"/>
      <c r="C64" s="85"/>
      <c r="D64" s="85"/>
      <c r="E64" s="85"/>
      <c r="F64" s="83"/>
      <c r="G64" s="85"/>
      <c r="H64" s="76" t="s">
        <v>343</v>
      </c>
    </row>
    <row r="65" spans="1:8" ht="15.75" customHeight="1">
      <c r="A65" s="82"/>
      <c r="B65" s="70" t="s">
        <v>6</v>
      </c>
      <c r="C65" s="85"/>
      <c r="D65" s="85"/>
      <c r="E65" s="85"/>
      <c r="F65" s="83"/>
      <c r="G65" s="85"/>
      <c r="H65" s="95" t="s">
        <v>344</v>
      </c>
    </row>
    <row r="66" spans="1:8" ht="15.75" customHeight="1">
      <c r="A66" s="82"/>
      <c r="B66" s="70"/>
      <c r="C66" s="85"/>
      <c r="D66" s="85"/>
      <c r="E66" s="85"/>
      <c r="F66" s="83"/>
      <c r="G66" s="85"/>
      <c r="H66" s="95"/>
    </row>
    <row r="67" spans="1:8" ht="15.75" customHeight="1">
      <c r="A67" s="82"/>
      <c r="B67" s="70"/>
      <c r="C67" s="85"/>
      <c r="D67" s="85"/>
      <c r="E67" s="85"/>
      <c r="F67" s="83"/>
      <c r="G67" s="85"/>
      <c r="H67" s="95" t="s">
        <v>345</v>
      </c>
    </row>
    <row r="68" spans="1:8" ht="15.75" customHeight="1">
      <c r="A68" s="82"/>
      <c r="B68" s="70"/>
      <c r="C68" s="85"/>
      <c r="D68" s="85"/>
      <c r="E68" s="85"/>
      <c r="F68" s="83"/>
      <c r="G68" s="85"/>
      <c r="H68" s="95"/>
    </row>
    <row r="69" spans="1:8" ht="15.75" customHeight="1">
      <c r="A69" s="82"/>
      <c r="B69" s="70"/>
      <c r="C69" s="85"/>
      <c r="D69" s="85"/>
      <c r="E69" s="85"/>
      <c r="F69" s="83"/>
      <c r="G69" s="85"/>
      <c r="H69" s="95" t="s">
        <v>24</v>
      </c>
    </row>
    <row r="70" spans="1:8" ht="15.75" customHeight="1">
      <c r="A70" s="82"/>
      <c r="B70" s="70"/>
      <c r="C70" s="85"/>
      <c r="D70" s="85"/>
      <c r="E70" s="85"/>
      <c r="F70" s="83"/>
      <c r="G70" s="85"/>
      <c r="H70" s="59" t="s">
        <v>346</v>
      </c>
    </row>
    <row r="71" spans="1:8" ht="15.75" customHeight="1">
      <c r="A71" s="82"/>
      <c r="B71" s="70"/>
      <c r="C71" s="85"/>
      <c r="D71" s="85"/>
      <c r="E71" s="85"/>
      <c r="F71" s="83"/>
      <c r="G71" s="85"/>
      <c r="H71" s="59" t="s">
        <v>347</v>
      </c>
    </row>
    <row r="72" spans="1:8" ht="15.75" customHeight="1">
      <c r="A72" s="82"/>
      <c r="B72" s="70"/>
      <c r="C72" s="85"/>
      <c r="D72" s="85"/>
      <c r="E72" s="85"/>
      <c r="F72" s="83"/>
      <c r="G72" s="85"/>
      <c r="H72" s="59"/>
    </row>
    <row r="73" spans="1:8" ht="12.75">
      <c r="A73" s="91" t="s">
        <v>23</v>
      </c>
      <c r="B73" s="72" t="s">
        <v>26</v>
      </c>
      <c r="C73" s="105">
        <f>SUM(D73:G73)</f>
        <v>900000</v>
      </c>
      <c r="D73" s="105">
        <v>0</v>
      </c>
      <c r="E73" s="106">
        <v>0</v>
      </c>
      <c r="F73" s="105">
        <v>900000</v>
      </c>
      <c r="G73" s="105">
        <v>0</v>
      </c>
      <c r="H73" s="86" t="s">
        <v>27</v>
      </c>
    </row>
    <row r="74" spans="1:8" ht="15.75" customHeight="1">
      <c r="A74" s="98"/>
      <c r="B74" s="97" t="s">
        <v>12</v>
      </c>
      <c r="C74" s="96"/>
      <c r="D74" s="97"/>
      <c r="E74" s="97"/>
      <c r="F74" s="96"/>
      <c r="G74" s="97"/>
      <c r="H74" s="59" t="s">
        <v>28</v>
      </c>
    </row>
    <row r="75" spans="1:8" ht="15.75" customHeight="1" thickBot="1">
      <c r="A75" s="82"/>
      <c r="B75" s="43"/>
      <c r="C75" s="96"/>
      <c r="D75" s="97"/>
      <c r="E75" s="97"/>
      <c r="F75" s="44"/>
      <c r="G75" s="85"/>
      <c r="H75" s="59"/>
    </row>
    <row r="76" spans="1:8" ht="25.5">
      <c r="A76" s="269" t="s">
        <v>25</v>
      </c>
      <c r="B76" s="254" t="s">
        <v>253</v>
      </c>
      <c r="C76" s="270">
        <f>SUM(D76:G76)</f>
        <v>800000</v>
      </c>
      <c r="D76" s="270">
        <v>800000</v>
      </c>
      <c r="E76" s="271">
        <v>0</v>
      </c>
      <c r="F76" s="255">
        <v>0</v>
      </c>
      <c r="G76" s="272">
        <v>0</v>
      </c>
      <c r="H76" s="273" t="s">
        <v>288</v>
      </c>
    </row>
    <row r="77" spans="1:8" ht="12.75">
      <c r="A77" s="274"/>
      <c r="B77" s="43" t="s">
        <v>254</v>
      </c>
      <c r="C77" s="96"/>
      <c r="D77" s="97"/>
      <c r="E77" s="97"/>
      <c r="F77" s="44"/>
      <c r="G77" s="85"/>
      <c r="H77" s="260" t="s">
        <v>290</v>
      </c>
    </row>
    <row r="78" spans="1:8" ht="12.75">
      <c r="A78" s="274"/>
      <c r="B78" s="70" t="s">
        <v>255</v>
      </c>
      <c r="C78" s="96"/>
      <c r="D78" s="97"/>
      <c r="E78" s="97"/>
      <c r="F78" s="44"/>
      <c r="G78" s="85"/>
      <c r="H78" s="260" t="s">
        <v>30</v>
      </c>
    </row>
    <row r="79" spans="1:8" ht="12.75">
      <c r="A79" s="274"/>
      <c r="B79" s="43" t="s">
        <v>16</v>
      </c>
      <c r="C79" s="96"/>
      <c r="D79" s="97"/>
      <c r="E79" s="97"/>
      <c r="F79" s="44"/>
      <c r="G79" s="85"/>
      <c r="H79" s="260" t="s">
        <v>289</v>
      </c>
    </row>
    <row r="80" spans="1:8" ht="13.5" customHeight="1" thickBot="1">
      <c r="A80" s="275"/>
      <c r="B80" s="189"/>
      <c r="C80" s="190"/>
      <c r="D80" s="191"/>
      <c r="E80" s="191"/>
      <c r="F80" s="276"/>
      <c r="G80" s="277"/>
      <c r="H80" s="278"/>
    </row>
    <row r="81" spans="1:8" ht="29.25" customHeight="1" thickBot="1">
      <c r="A81" s="307" t="s">
        <v>0</v>
      </c>
      <c r="B81" s="301" t="s">
        <v>1</v>
      </c>
      <c r="C81" s="303" t="s">
        <v>315</v>
      </c>
      <c r="D81" s="304" t="s">
        <v>310</v>
      </c>
      <c r="E81" s="305"/>
      <c r="F81" s="305"/>
      <c r="G81" s="306"/>
      <c r="H81" s="294" t="s">
        <v>117</v>
      </c>
    </row>
    <row r="82" spans="1:8" ht="72" customHeight="1" thickBot="1">
      <c r="A82" s="308"/>
      <c r="B82" s="296"/>
      <c r="C82" s="300"/>
      <c r="D82" s="250" t="s">
        <v>316</v>
      </c>
      <c r="E82" s="251" t="s">
        <v>353</v>
      </c>
      <c r="F82" s="252" t="s">
        <v>318</v>
      </c>
      <c r="G82" s="250" t="s">
        <v>317</v>
      </c>
      <c r="H82" s="295"/>
    </row>
    <row r="83" spans="1:8" ht="12.75">
      <c r="A83" s="82" t="s">
        <v>29</v>
      </c>
      <c r="B83" s="70" t="s">
        <v>32</v>
      </c>
      <c r="C83" s="96">
        <f>SUM(D83:G83)</f>
        <v>200000</v>
      </c>
      <c r="D83" s="96"/>
      <c r="E83" s="97">
        <v>0</v>
      </c>
      <c r="F83" s="83">
        <v>200000</v>
      </c>
      <c r="G83" s="83">
        <v>0</v>
      </c>
      <c r="H83" s="59" t="s">
        <v>119</v>
      </c>
    </row>
    <row r="84" spans="1:8" ht="12.75">
      <c r="A84" s="82"/>
      <c r="B84" s="43" t="s">
        <v>16</v>
      </c>
      <c r="C84" s="96"/>
      <c r="D84" s="97"/>
      <c r="E84" s="97"/>
      <c r="F84" s="44"/>
      <c r="G84" s="85"/>
      <c r="H84" s="59"/>
    </row>
    <row r="85" spans="1:8" ht="12.75">
      <c r="A85" s="77"/>
      <c r="B85" s="99"/>
      <c r="C85" s="100"/>
      <c r="D85" s="81"/>
      <c r="E85" s="81"/>
      <c r="F85" s="101"/>
      <c r="G85" s="79"/>
      <c r="H85" s="102"/>
    </row>
    <row r="86" spans="1:8" ht="12.75">
      <c r="A86" s="82" t="s">
        <v>31</v>
      </c>
      <c r="B86" s="43" t="s">
        <v>256</v>
      </c>
      <c r="C86" s="96">
        <f>SUM(D86:G86)</f>
        <v>1100000</v>
      </c>
      <c r="D86" s="96">
        <v>1100000</v>
      </c>
      <c r="E86" s="97">
        <v>0</v>
      </c>
      <c r="F86" s="53">
        <v>0</v>
      </c>
      <c r="G86" s="85">
        <v>0</v>
      </c>
      <c r="H86" s="59" t="s">
        <v>136</v>
      </c>
    </row>
    <row r="87" spans="1:8" ht="15.75" customHeight="1">
      <c r="A87" s="82"/>
      <c r="B87" s="70" t="s">
        <v>257</v>
      </c>
      <c r="C87" s="96"/>
      <c r="D87" s="96"/>
      <c r="E87" s="97"/>
      <c r="F87" s="103"/>
      <c r="G87" s="85"/>
      <c r="H87" s="59" t="s">
        <v>291</v>
      </c>
    </row>
    <row r="88" spans="1:8" ht="12.75">
      <c r="A88" s="82"/>
      <c r="B88" s="43" t="s">
        <v>12</v>
      </c>
      <c r="C88" s="96"/>
      <c r="D88" s="97"/>
      <c r="E88" s="97"/>
      <c r="F88" s="44"/>
      <c r="G88" s="85"/>
      <c r="H88" s="59" t="s">
        <v>292</v>
      </c>
    </row>
    <row r="89" spans="1:8" ht="12.75">
      <c r="A89" s="82"/>
      <c r="B89" s="43"/>
      <c r="C89" s="96"/>
      <c r="D89" s="97"/>
      <c r="E89" s="97"/>
      <c r="F89" s="44"/>
      <c r="G89" s="85"/>
      <c r="H89" s="59" t="s">
        <v>293</v>
      </c>
    </row>
    <row r="90" spans="1:8" ht="12.75">
      <c r="A90" s="131"/>
      <c r="B90" s="247"/>
      <c r="C90" s="133"/>
      <c r="D90" s="132"/>
      <c r="E90" s="132"/>
      <c r="F90" s="212"/>
      <c r="G90" s="248"/>
      <c r="H90" s="249"/>
    </row>
    <row r="91" spans="1:8" ht="15" customHeight="1">
      <c r="A91" s="82" t="s">
        <v>33</v>
      </c>
      <c r="B91" s="70" t="s">
        <v>37</v>
      </c>
      <c r="C91" s="96">
        <f>SUM(D91:G91)</f>
        <v>5300000</v>
      </c>
      <c r="D91" s="96">
        <v>5300000</v>
      </c>
      <c r="E91" s="97">
        <v>0</v>
      </c>
      <c r="F91" s="44">
        <v>0</v>
      </c>
      <c r="G91" s="85">
        <v>0</v>
      </c>
      <c r="H91" s="59" t="s">
        <v>144</v>
      </c>
    </row>
    <row r="92" spans="1:8" ht="15" customHeight="1">
      <c r="A92" s="82"/>
      <c r="B92" s="43" t="s">
        <v>38</v>
      </c>
      <c r="C92" s="96"/>
      <c r="D92" s="97"/>
      <c r="E92" s="97"/>
      <c r="F92" s="44"/>
      <c r="G92" s="85"/>
      <c r="H92" s="59" t="s">
        <v>145</v>
      </c>
    </row>
    <row r="93" spans="1:8" ht="25.5">
      <c r="A93" s="82"/>
      <c r="B93" s="43"/>
      <c r="C93" s="96"/>
      <c r="D93" s="97"/>
      <c r="E93" s="97"/>
      <c r="F93" s="44"/>
      <c r="G93" s="85"/>
      <c r="H93" s="104" t="s">
        <v>322</v>
      </c>
    </row>
    <row r="94" spans="1:8" ht="15.75" customHeight="1">
      <c r="A94" s="82"/>
      <c r="B94" s="43"/>
      <c r="C94" s="96"/>
      <c r="D94" s="97"/>
      <c r="E94" s="97"/>
      <c r="F94" s="44"/>
      <c r="G94" s="85"/>
      <c r="H94" s="59"/>
    </row>
    <row r="95" spans="1:8" ht="15" customHeight="1">
      <c r="A95" s="91" t="s">
        <v>35</v>
      </c>
      <c r="B95" s="92" t="s">
        <v>40</v>
      </c>
      <c r="C95" s="105">
        <f>SUM(D95:G95)</f>
        <v>5500000</v>
      </c>
      <c r="D95" s="105">
        <v>5500000</v>
      </c>
      <c r="E95" s="106">
        <v>0</v>
      </c>
      <c r="F95" s="73">
        <v>0</v>
      </c>
      <c r="G95" s="94"/>
      <c r="H95" s="86" t="s">
        <v>41</v>
      </c>
    </row>
    <row r="96" spans="1:8" ht="15" customHeight="1">
      <c r="A96" s="82"/>
      <c r="B96" s="70" t="s">
        <v>42</v>
      </c>
      <c r="C96" s="96"/>
      <c r="D96" s="97"/>
      <c r="E96" s="97"/>
      <c r="F96" s="44"/>
      <c r="G96" s="85"/>
      <c r="H96" s="59" t="s">
        <v>116</v>
      </c>
    </row>
    <row r="97" spans="1:8" ht="15" customHeight="1">
      <c r="A97" s="82"/>
      <c r="B97" s="97" t="s">
        <v>12</v>
      </c>
      <c r="C97" s="96"/>
      <c r="D97" s="97"/>
      <c r="E97" s="97"/>
      <c r="F97" s="44"/>
      <c r="G97" s="85"/>
      <c r="H97" s="59" t="s">
        <v>302</v>
      </c>
    </row>
    <row r="98" spans="1:8" ht="15" customHeight="1">
      <c r="A98" s="82"/>
      <c r="B98" s="43"/>
      <c r="C98" s="96"/>
      <c r="D98" s="97" t="s">
        <v>6</v>
      </c>
      <c r="E98" s="97"/>
      <c r="F98" s="44"/>
      <c r="G98" s="85"/>
      <c r="H98" s="59" t="s">
        <v>303</v>
      </c>
    </row>
    <row r="99" spans="1:8" ht="12.75" customHeight="1">
      <c r="A99" s="77"/>
      <c r="B99" s="99"/>
      <c r="C99" s="100"/>
      <c r="D99" s="81"/>
      <c r="E99" s="81"/>
      <c r="F99" s="101"/>
      <c r="G99" s="79"/>
      <c r="H99" s="102"/>
    </row>
    <row r="100" spans="1:8" ht="15" customHeight="1">
      <c r="A100" s="82" t="s">
        <v>120</v>
      </c>
      <c r="B100" s="70" t="s">
        <v>259</v>
      </c>
      <c r="C100" s="96">
        <f>SUM(D100:G100)</f>
        <v>90000</v>
      </c>
      <c r="D100" s="96">
        <v>90000</v>
      </c>
      <c r="E100" s="97">
        <v>0</v>
      </c>
      <c r="F100" s="44">
        <v>0</v>
      </c>
      <c r="G100" s="85">
        <v>0</v>
      </c>
      <c r="H100" s="59" t="s">
        <v>137</v>
      </c>
    </row>
    <row r="101" spans="1:8" ht="15" customHeight="1">
      <c r="A101" s="82"/>
      <c r="B101" s="70" t="s">
        <v>260</v>
      </c>
      <c r="C101" s="96"/>
      <c r="D101" s="97"/>
      <c r="E101" s="97"/>
      <c r="F101" s="44"/>
      <c r="G101" s="85"/>
      <c r="H101" s="59" t="s">
        <v>138</v>
      </c>
    </row>
    <row r="102" spans="1:8" ht="15" customHeight="1">
      <c r="A102" s="82"/>
      <c r="B102" s="97" t="s">
        <v>12</v>
      </c>
      <c r="C102" s="96"/>
      <c r="D102" s="97"/>
      <c r="E102" s="97"/>
      <c r="F102" s="44"/>
      <c r="G102" s="85"/>
      <c r="H102" s="59"/>
    </row>
    <row r="103" spans="1:8" ht="12.75">
      <c r="A103" s="77"/>
      <c r="B103" s="81"/>
      <c r="C103" s="100"/>
      <c r="D103" s="81"/>
      <c r="E103" s="81"/>
      <c r="F103" s="101"/>
      <c r="G103" s="79"/>
      <c r="H103" s="102"/>
    </row>
    <row r="104" spans="1:8" ht="12.75">
      <c r="A104" s="107"/>
      <c r="B104" s="229" t="s">
        <v>43</v>
      </c>
      <c r="C104" s="230">
        <f>SUM(D104:G104)</f>
        <v>19521000</v>
      </c>
      <c r="D104" s="230">
        <f>SUM(D16:D103)</f>
        <v>13690000</v>
      </c>
      <c r="E104" s="231">
        <f>SUM(E16:E103)</f>
        <v>0</v>
      </c>
      <c r="F104" s="232">
        <f>SUM(F16:F103)</f>
        <v>5831000</v>
      </c>
      <c r="G104" s="233">
        <f>SUM(G16:G103)</f>
        <v>0</v>
      </c>
      <c r="H104" s="108"/>
    </row>
    <row r="105" spans="1:8" ht="13.5" thickBot="1">
      <c r="A105" s="25"/>
      <c r="B105" s="26" t="s">
        <v>44</v>
      </c>
      <c r="C105" s="27"/>
      <c r="D105" s="27"/>
      <c r="E105" s="27"/>
      <c r="F105" s="27"/>
      <c r="G105" s="27"/>
      <c r="H105" s="109"/>
    </row>
    <row r="106" spans="1:8" ht="12.75">
      <c r="A106" s="110" t="s">
        <v>121</v>
      </c>
      <c r="B106" s="34" t="s">
        <v>251</v>
      </c>
      <c r="C106" s="35">
        <f>SUM(D106:G106)</f>
        <v>3300000</v>
      </c>
      <c r="D106" s="35">
        <v>3300000</v>
      </c>
      <c r="E106" s="35">
        <v>0</v>
      </c>
      <c r="F106" s="111">
        <v>0</v>
      </c>
      <c r="G106" s="35">
        <v>0</v>
      </c>
      <c r="H106" s="112" t="s">
        <v>49</v>
      </c>
    </row>
    <row r="107" spans="1:8" ht="12.75">
      <c r="A107" s="110"/>
      <c r="B107" s="34" t="s">
        <v>252</v>
      </c>
      <c r="C107" s="35"/>
      <c r="D107" s="35"/>
      <c r="E107" s="35"/>
      <c r="F107" s="111"/>
      <c r="G107" s="35"/>
      <c r="H107" s="112" t="s">
        <v>294</v>
      </c>
    </row>
    <row r="108" spans="1:8" ht="12.75">
      <c r="A108" s="110"/>
      <c r="B108" s="34" t="s">
        <v>46</v>
      </c>
      <c r="C108" s="35"/>
      <c r="D108" s="35"/>
      <c r="E108" s="35"/>
      <c r="F108" s="111"/>
      <c r="G108" s="35"/>
      <c r="H108" s="112" t="s">
        <v>295</v>
      </c>
    </row>
    <row r="109" spans="1:32" ht="12.75">
      <c r="A109" s="113"/>
      <c r="B109" s="114"/>
      <c r="C109" s="115"/>
      <c r="D109" s="115"/>
      <c r="E109" s="115"/>
      <c r="F109" s="116"/>
      <c r="G109" s="115"/>
      <c r="H109" s="117"/>
      <c r="I109" s="11"/>
      <c r="J109" s="11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10" s="9" customFormat="1" ht="15.75" customHeight="1" thickBot="1">
      <c r="A110" s="25"/>
      <c r="B110" s="227" t="s">
        <v>51</v>
      </c>
      <c r="C110" s="228">
        <f>SUM(D110:G110)</f>
        <v>3300000</v>
      </c>
      <c r="D110" s="228">
        <f>SUM(D106:D109)</f>
        <v>3300000</v>
      </c>
      <c r="E110" s="228">
        <f>SUM(E106:E109)</f>
        <v>0</v>
      </c>
      <c r="F110" s="228">
        <f>SUM(F106:F109)</f>
        <v>0</v>
      </c>
      <c r="G110" s="228">
        <f>SUM(G106:G109)</f>
        <v>0</v>
      </c>
      <c r="H110" s="118"/>
      <c r="I110" s="4"/>
      <c r="J110" s="4"/>
    </row>
    <row r="111" spans="1:8" ht="12.75">
      <c r="A111" s="119"/>
      <c r="B111" s="120" t="s">
        <v>52</v>
      </c>
      <c r="C111" s="121"/>
      <c r="D111" s="122"/>
      <c r="E111" s="122"/>
      <c r="F111" s="123"/>
      <c r="G111" s="124"/>
      <c r="H111" s="59"/>
    </row>
    <row r="112" spans="1:8" ht="13.5" thickBot="1">
      <c r="A112" s="125"/>
      <c r="B112" s="126" t="s">
        <v>53</v>
      </c>
      <c r="C112" s="49"/>
      <c r="D112" s="48"/>
      <c r="E112" s="48"/>
      <c r="F112" s="127"/>
      <c r="G112" s="89"/>
      <c r="H112" s="90"/>
    </row>
    <row r="113" spans="1:8" ht="12.75">
      <c r="A113" s="82" t="s">
        <v>36</v>
      </c>
      <c r="B113" s="128" t="s">
        <v>261</v>
      </c>
      <c r="C113" s="96">
        <f>SUM(D113,G113)</f>
        <v>10000</v>
      </c>
      <c r="D113" s="96">
        <v>10000</v>
      </c>
      <c r="E113" s="97">
        <v>0</v>
      </c>
      <c r="F113" s="53">
        <v>0</v>
      </c>
      <c r="G113" s="85">
        <v>0</v>
      </c>
      <c r="H113" s="129" t="s">
        <v>34</v>
      </c>
    </row>
    <row r="114" spans="1:8" ht="12.75">
      <c r="A114" s="82"/>
      <c r="B114" s="70" t="s">
        <v>262</v>
      </c>
      <c r="C114" s="96"/>
      <c r="D114" s="97"/>
      <c r="E114" s="97"/>
      <c r="F114" s="44"/>
      <c r="G114" s="85"/>
      <c r="H114" s="59"/>
    </row>
    <row r="115" spans="1:8" ht="15.75" customHeight="1">
      <c r="A115" s="82"/>
      <c r="B115" s="97" t="s">
        <v>55</v>
      </c>
      <c r="C115" s="96"/>
      <c r="D115" s="97"/>
      <c r="E115" s="97"/>
      <c r="F115" s="96"/>
      <c r="G115" s="97"/>
      <c r="H115" s="130"/>
    </row>
    <row r="116" spans="1:8" ht="15.75" customHeight="1" thickBot="1">
      <c r="A116" s="82"/>
      <c r="B116" s="97"/>
      <c r="C116" s="96"/>
      <c r="D116" s="97"/>
      <c r="E116" s="97"/>
      <c r="F116" s="96"/>
      <c r="G116" s="97"/>
      <c r="H116" s="130"/>
    </row>
    <row r="117" spans="1:8" ht="15.75" customHeight="1">
      <c r="A117" s="269" t="s">
        <v>39</v>
      </c>
      <c r="B117" s="271" t="s">
        <v>149</v>
      </c>
      <c r="C117" s="270">
        <f>SUM(D117+E117+F117+G117)</f>
        <v>6000</v>
      </c>
      <c r="D117" s="270">
        <v>6000</v>
      </c>
      <c r="E117" s="271">
        <v>0</v>
      </c>
      <c r="F117" s="270">
        <v>0</v>
      </c>
      <c r="G117" s="271">
        <v>0</v>
      </c>
      <c r="H117" s="273" t="s">
        <v>296</v>
      </c>
    </row>
    <row r="118" spans="1:8" ht="15.75" customHeight="1">
      <c r="A118" s="274"/>
      <c r="B118" s="97" t="s">
        <v>150</v>
      </c>
      <c r="C118" s="96"/>
      <c r="D118" s="97"/>
      <c r="E118" s="97"/>
      <c r="F118" s="96"/>
      <c r="G118" s="97"/>
      <c r="H118" s="279"/>
    </row>
    <row r="119" spans="1:8" ht="14.25" customHeight="1">
      <c r="A119" s="274"/>
      <c r="B119" s="97" t="s">
        <v>151</v>
      </c>
      <c r="C119" s="96"/>
      <c r="D119" s="97"/>
      <c r="E119" s="97"/>
      <c r="F119" s="96"/>
      <c r="G119" s="97"/>
      <c r="H119" s="279"/>
    </row>
    <row r="120" spans="1:8" ht="15.75" customHeight="1" thickBot="1">
      <c r="A120" s="274"/>
      <c r="B120" s="97"/>
      <c r="C120" s="96"/>
      <c r="D120" s="97"/>
      <c r="E120" s="97"/>
      <c r="F120" s="96"/>
      <c r="G120" s="97"/>
      <c r="H120" s="279"/>
    </row>
    <row r="121" spans="1:8" ht="13.5" thickBot="1">
      <c r="A121" s="280"/>
      <c r="B121" s="281" t="s">
        <v>56</v>
      </c>
      <c r="C121" s="282">
        <f>SUM(D121:G121)</f>
        <v>16000</v>
      </c>
      <c r="D121" s="282">
        <f>SUM(D111:D120)</f>
        <v>16000</v>
      </c>
      <c r="E121" s="282">
        <f>E113</f>
        <v>0</v>
      </c>
      <c r="F121" s="282">
        <f>F113</f>
        <v>0</v>
      </c>
      <c r="G121" s="282">
        <f>G113</f>
        <v>0</v>
      </c>
      <c r="H121" s="283"/>
    </row>
    <row r="122" spans="1:8" ht="19.5" customHeight="1" thickBot="1">
      <c r="A122" s="301" t="s">
        <v>0</v>
      </c>
      <c r="B122" s="302" t="s">
        <v>1</v>
      </c>
      <c r="C122" s="303" t="s">
        <v>315</v>
      </c>
      <c r="D122" s="304" t="s">
        <v>310</v>
      </c>
      <c r="E122" s="305"/>
      <c r="F122" s="305"/>
      <c r="G122" s="306"/>
      <c r="H122" s="294" t="s">
        <v>117</v>
      </c>
    </row>
    <row r="123" spans="1:8" ht="48.75" customHeight="1" thickBot="1">
      <c r="A123" s="296"/>
      <c r="B123" s="298"/>
      <c r="C123" s="300"/>
      <c r="D123" s="250" t="s">
        <v>316</v>
      </c>
      <c r="E123" s="251" t="s">
        <v>353</v>
      </c>
      <c r="F123" s="252" t="s">
        <v>318</v>
      </c>
      <c r="G123" s="250" t="s">
        <v>317</v>
      </c>
      <c r="H123" s="295"/>
    </row>
    <row r="124" spans="1:8" ht="15.75" customHeight="1">
      <c r="A124" s="98"/>
      <c r="B124" s="143" t="s">
        <v>57</v>
      </c>
      <c r="C124" s="43"/>
      <c r="D124" s="43"/>
      <c r="E124" s="43"/>
      <c r="F124" s="44"/>
      <c r="G124" s="43"/>
      <c r="H124" s="45"/>
    </row>
    <row r="125" spans="1:8" ht="15.75" customHeight="1" thickBot="1">
      <c r="A125" s="125"/>
      <c r="B125" s="26" t="s">
        <v>58</v>
      </c>
      <c r="C125" s="48"/>
      <c r="D125" s="48"/>
      <c r="E125" s="48"/>
      <c r="F125" s="49"/>
      <c r="G125" s="48"/>
      <c r="H125" s="50"/>
    </row>
    <row r="126" spans="1:8" ht="15.75" customHeight="1">
      <c r="A126" s="56" t="s">
        <v>146</v>
      </c>
      <c r="B126" s="54" t="s">
        <v>263</v>
      </c>
      <c r="C126" s="135">
        <f>SUM(D126:G126)</f>
        <v>1500000</v>
      </c>
      <c r="D126" s="53">
        <v>0</v>
      </c>
      <c r="E126" s="53">
        <v>0</v>
      </c>
      <c r="F126" s="53">
        <v>1500000</v>
      </c>
      <c r="G126" s="53">
        <v>0</v>
      </c>
      <c r="H126" s="76" t="s">
        <v>60</v>
      </c>
    </row>
    <row r="127" spans="1:8" ht="15.75" customHeight="1">
      <c r="A127" s="56"/>
      <c r="B127" s="54" t="s">
        <v>42</v>
      </c>
      <c r="C127" s="53"/>
      <c r="D127" s="53"/>
      <c r="E127" s="53"/>
      <c r="F127" s="53"/>
      <c r="G127" s="53"/>
      <c r="H127" s="76"/>
    </row>
    <row r="128" spans="1:8" ht="14.25" customHeight="1">
      <c r="A128" s="56"/>
      <c r="B128" s="54" t="s">
        <v>61</v>
      </c>
      <c r="C128" s="53"/>
      <c r="D128" s="53"/>
      <c r="E128" s="53"/>
      <c r="F128" s="53"/>
      <c r="G128" s="53"/>
      <c r="H128" s="76"/>
    </row>
    <row r="129" spans="1:8" ht="14.25" customHeight="1">
      <c r="A129" s="136"/>
      <c r="B129" s="137"/>
      <c r="C129" s="138"/>
      <c r="D129" s="138"/>
      <c r="E129" s="138"/>
      <c r="F129" s="138"/>
      <c r="G129" s="138"/>
      <c r="H129" s="139"/>
    </row>
    <row r="130" spans="1:8" ht="14.25" customHeight="1">
      <c r="A130" s="56" t="s">
        <v>45</v>
      </c>
      <c r="B130" s="54" t="s">
        <v>311</v>
      </c>
      <c r="C130" s="53">
        <f>SUM(D130:G130)</f>
        <v>30000</v>
      </c>
      <c r="D130" s="53">
        <v>30000</v>
      </c>
      <c r="E130" s="53">
        <v>0</v>
      </c>
      <c r="F130" s="53">
        <v>0</v>
      </c>
      <c r="G130" s="53">
        <v>0</v>
      </c>
      <c r="H130" s="76" t="s">
        <v>313</v>
      </c>
    </row>
    <row r="131" spans="1:8" ht="14.25" customHeight="1">
      <c r="A131" s="56"/>
      <c r="B131" s="54" t="s">
        <v>312</v>
      </c>
      <c r="C131" s="53"/>
      <c r="D131" s="140"/>
      <c r="E131" s="53"/>
      <c r="F131" s="53"/>
      <c r="G131" s="53"/>
      <c r="H131" s="76"/>
    </row>
    <row r="132" spans="1:8" ht="14.25" customHeight="1">
      <c r="A132" s="56"/>
      <c r="B132" s="54" t="s">
        <v>61</v>
      </c>
      <c r="C132" s="53"/>
      <c r="D132" s="140"/>
      <c r="E132" s="53"/>
      <c r="F132" s="53"/>
      <c r="G132" s="53"/>
      <c r="H132" s="76"/>
    </row>
    <row r="133" spans="1:8" ht="12.75">
      <c r="A133" s="56"/>
      <c r="B133" s="66" t="s">
        <v>6</v>
      </c>
      <c r="C133" s="67"/>
      <c r="D133" s="67"/>
      <c r="E133" s="67"/>
      <c r="F133" s="67"/>
      <c r="G133" s="67"/>
      <c r="H133" s="141"/>
    </row>
    <row r="134" spans="1:8" ht="12.75">
      <c r="A134" s="71" t="s">
        <v>47</v>
      </c>
      <c r="B134" s="54" t="s">
        <v>63</v>
      </c>
      <c r="C134" s="44">
        <f>SUM(D134:G134)</f>
        <v>230000</v>
      </c>
      <c r="D134" s="53">
        <v>230000</v>
      </c>
      <c r="E134" s="53">
        <v>0</v>
      </c>
      <c r="F134" s="53">
        <v>0</v>
      </c>
      <c r="G134" s="53">
        <v>0</v>
      </c>
      <c r="H134" s="76" t="s">
        <v>141</v>
      </c>
    </row>
    <row r="135" spans="1:8" ht="12.75">
      <c r="A135" s="56"/>
      <c r="B135" s="54" t="s">
        <v>64</v>
      </c>
      <c r="C135" s="53"/>
      <c r="D135" s="53"/>
      <c r="E135" s="53"/>
      <c r="F135" s="53"/>
      <c r="G135" s="53"/>
      <c r="H135" s="76" t="s">
        <v>6</v>
      </c>
    </row>
    <row r="136" spans="1:8" ht="12.75">
      <c r="A136" s="65"/>
      <c r="B136" s="66"/>
      <c r="C136" s="67"/>
      <c r="D136" s="142"/>
      <c r="E136" s="67"/>
      <c r="F136" s="67"/>
      <c r="G136" s="67"/>
      <c r="H136" s="141"/>
    </row>
    <row r="137" spans="1:8" ht="15.75" customHeight="1">
      <c r="A137" s="56" t="s">
        <v>48</v>
      </c>
      <c r="B137" s="54" t="s">
        <v>264</v>
      </c>
      <c r="C137" s="53">
        <f>SUM(D137:G137)</f>
        <v>500000</v>
      </c>
      <c r="D137" s="53">
        <v>500000</v>
      </c>
      <c r="E137" s="53">
        <v>0</v>
      </c>
      <c r="F137" s="53">
        <v>0</v>
      </c>
      <c r="G137" s="53">
        <v>0</v>
      </c>
      <c r="H137" s="76" t="s">
        <v>142</v>
      </c>
    </row>
    <row r="138" spans="1:8" ht="15.75" customHeight="1">
      <c r="A138" s="56"/>
      <c r="B138" s="54" t="s">
        <v>265</v>
      </c>
      <c r="C138" s="53"/>
      <c r="D138" s="140"/>
      <c r="E138" s="53"/>
      <c r="F138" s="53"/>
      <c r="G138" s="53"/>
      <c r="H138" s="76" t="s">
        <v>143</v>
      </c>
    </row>
    <row r="139" spans="1:8" ht="15.75" customHeight="1">
      <c r="A139" s="56"/>
      <c r="B139" s="54" t="s">
        <v>61</v>
      </c>
      <c r="C139" s="53"/>
      <c r="D139" s="140"/>
      <c r="E139" s="53"/>
      <c r="F139" s="53"/>
      <c r="G139" s="53"/>
      <c r="H139" s="76"/>
    </row>
    <row r="140" spans="1:8" ht="13.5" thickBot="1">
      <c r="A140" s="224"/>
      <c r="B140" s="225" t="s">
        <v>66</v>
      </c>
      <c r="C140" s="236">
        <f>SUM(D140:G140)</f>
        <v>2260000</v>
      </c>
      <c r="D140" s="236">
        <f>SUM(D126:D139)</f>
        <v>760000</v>
      </c>
      <c r="E140" s="226">
        <f>SUM(E126+E134)</f>
        <v>0</v>
      </c>
      <c r="F140" s="226">
        <f>SUM(F126+F134)</f>
        <v>1500000</v>
      </c>
      <c r="G140" s="226">
        <f>SUM(G126+G134)</f>
        <v>0</v>
      </c>
      <c r="H140" s="161"/>
    </row>
    <row r="141" spans="1:8" ht="12.75">
      <c r="A141" s="119"/>
      <c r="B141" s="22" t="s">
        <v>67</v>
      </c>
      <c r="C141" s="43"/>
      <c r="D141" s="43"/>
      <c r="E141" s="43"/>
      <c r="F141" s="44"/>
      <c r="G141" s="43"/>
      <c r="H141" s="134"/>
    </row>
    <row r="142" spans="1:8" ht="12.75">
      <c r="A142" s="98"/>
      <c r="B142" s="143" t="s">
        <v>68</v>
      </c>
      <c r="C142" s="43"/>
      <c r="D142" s="43"/>
      <c r="E142" s="43"/>
      <c r="F142" s="44"/>
      <c r="G142" s="43"/>
      <c r="H142" s="45"/>
    </row>
    <row r="143" spans="1:8" ht="13.5" thickBot="1">
      <c r="A143" s="125"/>
      <c r="B143" s="26" t="s">
        <v>69</v>
      </c>
      <c r="C143" s="48"/>
      <c r="D143" s="48"/>
      <c r="E143" s="48"/>
      <c r="F143" s="49"/>
      <c r="G143" s="48"/>
      <c r="H143" s="50"/>
    </row>
    <row r="144" spans="1:8" ht="15.75" customHeight="1">
      <c r="A144" s="56" t="s">
        <v>50</v>
      </c>
      <c r="B144" s="128" t="s">
        <v>133</v>
      </c>
      <c r="C144" s="53">
        <f>SUM(D144:G144)</f>
        <v>120000</v>
      </c>
      <c r="D144" s="53">
        <v>120000</v>
      </c>
      <c r="E144" s="54">
        <v>0</v>
      </c>
      <c r="F144" s="53">
        <v>0</v>
      </c>
      <c r="G144" s="54">
        <v>0</v>
      </c>
      <c r="H144" s="76" t="s">
        <v>135</v>
      </c>
    </row>
    <row r="145" spans="1:8" ht="15.75" customHeight="1">
      <c r="A145" s="56"/>
      <c r="B145" s="54" t="s">
        <v>134</v>
      </c>
      <c r="C145" s="54"/>
      <c r="D145" s="54"/>
      <c r="E145" s="54"/>
      <c r="F145" s="53"/>
      <c r="G145" s="54"/>
      <c r="H145" s="76"/>
    </row>
    <row r="146" spans="1:8" ht="13.5" thickBot="1">
      <c r="A146" s="144"/>
      <c r="B146" s="54" t="s">
        <v>6</v>
      </c>
      <c r="C146" s="145"/>
      <c r="D146" s="145"/>
      <c r="E146" s="145"/>
      <c r="F146" s="146"/>
      <c r="G146" s="146"/>
      <c r="H146" s="147" t="s">
        <v>6</v>
      </c>
    </row>
    <row r="147" spans="1:8" ht="13.5" thickBot="1">
      <c r="A147" s="148"/>
      <c r="B147" s="237" t="s">
        <v>71</v>
      </c>
      <c r="C147" s="238">
        <f>SUM(D147:G147)</f>
        <v>120000</v>
      </c>
      <c r="D147" s="238">
        <f>SUM(D144:D146)</f>
        <v>120000</v>
      </c>
      <c r="E147" s="238">
        <f>SUM(E144:E145)</f>
        <v>0</v>
      </c>
      <c r="F147" s="238">
        <f>+SUM(F144:F146)</f>
        <v>0</v>
      </c>
      <c r="G147" s="238">
        <f>SUM(G144,G146)</f>
        <v>0</v>
      </c>
      <c r="H147" s="149"/>
    </row>
    <row r="148" spans="1:8" ht="12.75">
      <c r="A148" s="110"/>
      <c r="B148" s="143" t="s">
        <v>72</v>
      </c>
      <c r="C148" s="150"/>
      <c r="D148" s="150"/>
      <c r="E148" s="150"/>
      <c r="F148" s="150"/>
      <c r="G148" s="150"/>
      <c r="H148" s="112"/>
    </row>
    <row r="149" spans="1:8" ht="13.5" thickBot="1">
      <c r="A149" s="25"/>
      <c r="B149" s="26" t="s">
        <v>73</v>
      </c>
      <c r="C149" s="27"/>
      <c r="D149" s="27"/>
      <c r="E149" s="27"/>
      <c r="F149" s="27"/>
      <c r="G149" s="27"/>
      <c r="H149" s="109"/>
    </row>
    <row r="150" spans="1:8" ht="12.75">
      <c r="A150" s="33" t="s">
        <v>54</v>
      </c>
      <c r="B150" s="70" t="s">
        <v>266</v>
      </c>
      <c r="C150" s="35">
        <f>SUM(D150:G150)</f>
        <v>800000</v>
      </c>
      <c r="D150" s="35">
        <v>0</v>
      </c>
      <c r="E150" s="35">
        <v>0</v>
      </c>
      <c r="F150" s="35">
        <v>800000</v>
      </c>
      <c r="G150" s="35">
        <v>0</v>
      </c>
      <c r="H150" s="151" t="s">
        <v>122</v>
      </c>
    </row>
    <row r="151" spans="1:8" ht="12.75">
      <c r="A151" s="33"/>
      <c r="B151" s="70" t="s">
        <v>267</v>
      </c>
      <c r="C151" s="35"/>
      <c r="D151" s="35"/>
      <c r="E151" s="35"/>
      <c r="F151" s="35"/>
      <c r="G151" s="35"/>
      <c r="H151" s="151"/>
    </row>
    <row r="152" spans="1:8" ht="12.75">
      <c r="A152" s="33"/>
      <c r="B152" s="75" t="s">
        <v>75</v>
      </c>
      <c r="C152" s="35"/>
      <c r="D152" s="35"/>
      <c r="E152" s="35"/>
      <c r="F152" s="35"/>
      <c r="G152" s="35"/>
      <c r="H152" s="151"/>
    </row>
    <row r="153" spans="1:8" ht="12.75">
      <c r="A153" s="152"/>
      <c r="B153" s="78" t="s">
        <v>6</v>
      </c>
      <c r="C153" s="153"/>
      <c r="D153" s="153"/>
      <c r="E153" s="153"/>
      <c r="F153" s="153"/>
      <c r="G153" s="153"/>
      <c r="H153" s="154"/>
    </row>
    <row r="154" spans="1:8" ht="15.75" customHeight="1">
      <c r="A154" s="33" t="s">
        <v>123</v>
      </c>
      <c r="B154" s="155" t="s">
        <v>248</v>
      </c>
      <c r="C154" s="35">
        <f>SUM(D154:G154)</f>
        <v>200000</v>
      </c>
      <c r="D154" s="35">
        <v>200000</v>
      </c>
      <c r="E154" s="35">
        <v>0</v>
      </c>
      <c r="F154" s="35">
        <v>0</v>
      </c>
      <c r="G154" s="111">
        <v>0</v>
      </c>
      <c r="H154" s="156" t="s">
        <v>147</v>
      </c>
    </row>
    <row r="155" spans="1:8" ht="12.75" customHeight="1">
      <c r="A155" s="33"/>
      <c r="B155" s="155" t="s">
        <v>249</v>
      </c>
      <c r="C155" s="35"/>
      <c r="D155" s="35"/>
      <c r="E155" s="35"/>
      <c r="F155" s="35"/>
      <c r="G155" s="111"/>
      <c r="H155" s="157"/>
    </row>
    <row r="156" spans="1:8" ht="12.75" customHeight="1">
      <c r="A156" s="33"/>
      <c r="B156" s="155" t="s">
        <v>250</v>
      </c>
      <c r="C156" s="35"/>
      <c r="D156" s="35"/>
      <c r="E156" s="35"/>
      <c r="F156" s="35"/>
      <c r="G156" s="111"/>
      <c r="H156" s="157"/>
    </row>
    <row r="157" spans="1:8" ht="12.75" customHeight="1">
      <c r="A157" s="33"/>
      <c r="B157" s="155" t="s">
        <v>244</v>
      </c>
      <c r="C157" s="35"/>
      <c r="D157" s="35"/>
      <c r="E157" s="35"/>
      <c r="F157" s="35"/>
      <c r="G157" s="111"/>
      <c r="H157" s="157"/>
    </row>
    <row r="158" spans="1:8" ht="12.75" customHeight="1">
      <c r="A158" s="33"/>
      <c r="B158" s="75" t="s">
        <v>75</v>
      </c>
      <c r="C158" s="35"/>
      <c r="D158" s="35"/>
      <c r="E158" s="35"/>
      <c r="F158" s="35"/>
      <c r="G158" s="111"/>
      <c r="H158" s="157"/>
    </row>
    <row r="159" spans="1:8" ht="12.75" customHeight="1">
      <c r="A159" s="33"/>
      <c r="B159" s="75"/>
      <c r="C159" s="35"/>
      <c r="D159" s="35"/>
      <c r="E159" s="35"/>
      <c r="F159" s="35"/>
      <c r="G159" s="111"/>
      <c r="H159" s="157"/>
    </row>
    <row r="160" spans="1:8" ht="12.75" customHeight="1">
      <c r="A160" s="113"/>
      <c r="B160" s="158" t="s">
        <v>6</v>
      </c>
      <c r="C160" s="115"/>
      <c r="D160" s="115"/>
      <c r="E160" s="115"/>
      <c r="F160" s="115"/>
      <c r="G160" s="116"/>
      <c r="H160" s="159"/>
    </row>
    <row r="161" spans="1:8" ht="12.75" customHeight="1">
      <c r="A161" s="33" t="s">
        <v>59</v>
      </c>
      <c r="B161" s="155" t="s">
        <v>246</v>
      </c>
      <c r="C161" s="35">
        <f>SUM(D161:G161)</f>
        <v>240000</v>
      </c>
      <c r="D161" s="35">
        <v>240000</v>
      </c>
      <c r="E161" s="35">
        <v>0</v>
      </c>
      <c r="F161" s="35">
        <v>0</v>
      </c>
      <c r="G161" s="111">
        <v>0</v>
      </c>
      <c r="H161" s="156" t="s">
        <v>147</v>
      </c>
    </row>
    <row r="162" spans="1:8" ht="12.75" customHeight="1">
      <c r="A162" s="33"/>
      <c r="B162" s="155" t="s">
        <v>247</v>
      </c>
      <c r="C162" s="35"/>
      <c r="D162" s="35"/>
      <c r="E162" s="35"/>
      <c r="F162" s="35"/>
      <c r="G162" s="111"/>
      <c r="H162" s="157"/>
    </row>
    <row r="163" spans="1:8" ht="14.25" customHeight="1">
      <c r="A163" s="33"/>
      <c r="B163" s="155" t="s">
        <v>244</v>
      </c>
      <c r="C163" s="35"/>
      <c r="D163" s="35"/>
      <c r="E163" s="35"/>
      <c r="F163" s="35"/>
      <c r="G163" s="111"/>
      <c r="H163" s="157"/>
    </row>
    <row r="164" spans="1:8" ht="12.75" customHeight="1" thickBot="1">
      <c r="A164" s="284"/>
      <c r="B164" s="285" t="s">
        <v>77</v>
      </c>
      <c r="C164" s="286"/>
      <c r="D164" s="286"/>
      <c r="E164" s="286"/>
      <c r="F164" s="286"/>
      <c r="G164" s="287"/>
      <c r="H164" s="288"/>
    </row>
    <row r="165" spans="1:8" ht="19.5" customHeight="1" thickBot="1">
      <c r="A165" s="301" t="s">
        <v>0</v>
      </c>
      <c r="B165" s="302" t="s">
        <v>1</v>
      </c>
      <c r="C165" s="303" t="s">
        <v>315</v>
      </c>
      <c r="D165" s="304" t="s">
        <v>310</v>
      </c>
      <c r="E165" s="305"/>
      <c r="F165" s="305"/>
      <c r="G165" s="306"/>
      <c r="H165" s="294" t="s">
        <v>117</v>
      </c>
    </row>
    <row r="166" spans="1:8" ht="48.75" customHeight="1" thickBot="1">
      <c r="A166" s="296"/>
      <c r="B166" s="298"/>
      <c r="C166" s="300"/>
      <c r="D166" s="250" t="s">
        <v>316</v>
      </c>
      <c r="E166" s="251" t="s">
        <v>353</v>
      </c>
      <c r="F166" s="252" t="s">
        <v>318</v>
      </c>
      <c r="G166" s="250" t="s">
        <v>317</v>
      </c>
      <c r="H166" s="295"/>
    </row>
    <row r="167" spans="1:8" ht="12.75" customHeight="1">
      <c r="A167" s="33" t="s">
        <v>62</v>
      </c>
      <c r="B167" s="155" t="s">
        <v>245</v>
      </c>
      <c r="C167" s="35">
        <f>SUM(D167:G167)</f>
        <v>70000</v>
      </c>
      <c r="D167" s="35">
        <v>70000</v>
      </c>
      <c r="E167" s="35">
        <v>0</v>
      </c>
      <c r="F167" s="35">
        <v>0</v>
      </c>
      <c r="G167" s="111">
        <v>0</v>
      </c>
      <c r="H167" s="157" t="s">
        <v>147</v>
      </c>
    </row>
    <row r="168" spans="1:8" ht="12.75" customHeight="1">
      <c r="A168" s="33"/>
      <c r="B168" s="155" t="s">
        <v>243</v>
      </c>
      <c r="C168" s="35"/>
      <c r="D168" s="35"/>
      <c r="E168" s="35"/>
      <c r="F168" s="35"/>
      <c r="G168" s="111"/>
      <c r="H168" s="157"/>
    </row>
    <row r="169" spans="1:8" ht="15.75" customHeight="1">
      <c r="A169" s="33"/>
      <c r="B169" s="155" t="s">
        <v>244</v>
      </c>
      <c r="C169" s="35"/>
      <c r="D169" s="35"/>
      <c r="E169" s="35"/>
      <c r="F169" s="35"/>
      <c r="G169" s="111"/>
      <c r="H169" s="157"/>
    </row>
    <row r="170" spans="1:8" ht="15.75" customHeight="1">
      <c r="A170" s="33"/>
      <c r="B170" s="75" t="s">
        <v>79</v>
      </c>
      <c r="C170" s="35"/>
      <c r="D170" s="35"/>
      <c r="E170" s="35"/>
      <c r="F170" s="35"/>
      <c r="G170" s="111"/>
      <c r="H170" s="157"/>
    </row>
    <row r="171" spans="1:8" ht="12" customHeight="1">
      <c r="A171" s="152"/>
      <c r="B171" s="78"/>
      <c r="C171" s="153"/>
      <c r="D171" s="153"/>
      <c r="E171" s="153"/>
      <c r="F171" s="35"/>
      <c r="G171" s="111"/>
      <c r="H171" s="157" t="s">
        <v>6</v>
      </c>
    </row>
    <row r="172" spans="1:8" ht="12.75" customHeight="1" thickBot="1">
      <c r="A172" s="37"/>
      <c r="B172" s="234" t="s">
        <v>80</v>
      </c>
      <c r="C172" s="228">
        <f>SUM(D172:G172)</f>
        <v>1310000</v>
      </c>
      <c r="D172" s="228">
        <f>SUM(D150+D154+D161+D167)</f>
        <v>510000</v>
      </c>
      <c r="E172" s="239">
        <f>SUM(E150,E171)</f>
        <v>0</v>
      </c>
      <c r="F172" s="226">
        <f>SUM(F150:F167)</f>
        <v>800000</v>
      </c>
      <c r="G172" s="226">
        <v>0</v>
      </c>
      <c r="H172" s="161"/>
    </row>
    <row r="173" spans="1:8" ht="15.75" customHeight="1" thickBot="1">
      <c r="A173" s="162"/>
      <c r="B173" s="163" t="s">
        <v>81</v>
      </c>
      <c r="C173" s="23"/>
      <c r="D173" s="164"/>
      <c r="E173" s="164"/>
      <c r="F173" s="164"/>
      <c r="G173" s="164"/>
      <c r="H173" s="165"/>
    </row>
    <row r="174" spans="1:8" ht="15.75" customHeight="1">
      <c r="A174" s="29" t="s">
        <v>65</v>
      </c>
      <c r="B174" s="166" t="s">
        <v>304</v>
      </c>
      <c r="C174" s="167">
        <f>SUM(D179:G179)</f>
        <v>1500000</v>
      </c>
      <c r="D174" s="31">
        <v>1500000</v>
      </c>
      <c r="E174" s="31">
        <v>0</v>
      </c>
      <c r="F174" s="31">
        <v>0</v>
      </c>
      <c r="G174" s="31">
        <v>0</v>
      </c>
      <c r="H174" s="24" t="s">
        <v>34</v>
      </c>
    </row>
    <row r="175" spans="1:8" ht="12.75" customHeight="1">
      <c r="A175" s="33"/>
      <c r="B175" s="168" t="s">
        <v>305</v>
      </c>
      <c r="C175" s="111"/>
      <c r="D175" s="35"/>
      <c r="E175" s="35"/>
      <c r="F175" s="35"/>
      <c r="G175" s="35"/>
      <c r="H175" s="169"/>
    </row>
    <row r="176" spans="1:8" ht="14.25" customHeight="1">
      <c r="A176" s="33"/>
      <c r="B176" s="168" t="s">
        <v>306</v>
      </c>
      <c r="C176" s="111"/>
      <c r="D176" s="35"/>
      <c r="E176" s="35"/>
      <c r="F176" s="35"/>
      <c r="G176" s="35"/>
      <c r="H176" s="169"/>
    </row>
    <row r="177" spans="1:8" ht="14.25" customHeight="1">
      <c r="A177" s="33"/>
      <c r="B177" s="34" t="s">
        <v>84</v>
      </c>
      <c r="C177" s="111"/>
      <c r="D177" s="35" t="s">
        <v>83</v>
      </c>
      <c r="E177" s="35"/>
      <c r="F177" s="170"/>
      <c r="G177" s="240"/>
      <c r="H177" s="169"/>
    </row>
    <row r="178" spans="1:8" ht="12.75" customHeight="1">
      <c r="A178" s="152"/>
      <c r="B178" s="171" t="s">
        <v>6</v>
      </c>
      <c r="C178" s="172"/>
      <c r="D178" s="153" t="s">
        <v>85</v>
      </c>
      <c r="E178" s="153"/>
      <c r="F178" s="153"/>
      <c r="G178" s="153"/>
      <c r="H178" s="173"/>
    </row>
    <row r="179" spans="1:8" ht="12.75" customHeight="1" thickBot="1">
      <c r="A179" s="37"/>
      <c r="B179" s="234" t="s">
        <v>86</v>
      </c>
      <c r="C179" s="228">
        <f>SUM(D179:G179)</f>
        <v>1500000</v>
      </c>
      <c r="D179" s="228">
        <f>D174</f>
        <v>1500000</v>
      </c>
      <c r="E179" s="228">
        <v>0</v>
      </c>
      <c r="F179" s="228">
        <v>0</v>
      </c>
      <c r="G179" s="228">
        <v>0</v>
      </c>
      <c r="H179" s="174"/>
    </row>
    <row r="180" spans="1:8" ht="12.75">
      <c r="A180" s="98"/>
      <c r="B180" s="143" t="s">
        <v>87</v>
      </c>
      <c r="C180" s="43"/>
      <c r="D180" s="43"/>
      <c r="E180" s="43"/>
      <c r="F180" s="35"/>
      <c r="G180" s="35"/>
      <c r="H180" s="175"/>
    </row>
    <row r="181" spans="1:8" ht="12.75">
      <c r="A181" s="98"/>
      <c r="B181" s="143" t="s">
        <v>88</v>
      </c>
      <c r="C181" s="43"/>
      <c r="D181" s="43"/>
      <c r="E181" s="43"/>
      <c r="F181" s="35"/>
      <c r="G181" s="35"/>
      <c r="H181" s="175"/>
    </row>
    <row r="182" spans="1:8" ht="13.5" thickBot="1">
      <c r="A182" s="125"/>
      <c r="B182" s="26" t="s">
        <v>89</v>
      </c>
      <c r="C182" s="48"/>
      <c r="D182" s="48"/>
      <c r="E182" s="48"/>
      <c r="F182" s="39"/>
      <c r="G182" s="39"/>
      <c r="H182" s="40"/>
    </row>
    <row r="183" spans="1:8" ht="12.75">
      <c r="A183" s="82" t="s">
        <v>124</v>
      </c>
      <c r="B183" s="97" t="s">
        <v>91</v>
      </c>
      <c r="C183" s="176">
        <f>SUM(D183:G183)</f>
        <v>368599.87</v>
      </c>
      <c r="D183" s="177">
        <v>368599.87</v>
      </c>
      <c r="E183" s="97">
        <v>0</v>
      </c>
      <c r="F183" s="96">
        <v>0</v>
      </c>
      <c r="G183" s="97">
        <v>0</v>
      </c>
      <c r="H183" s="59" t="s">
        <v>139</v>
      </c>
    </row>
    <row r="184" spans="1:8" ht="15.75" customHeight="1">
      <c r="A184" s="82"/>
      <c r="B184" s="97" t="s">
        <v>92</v>
      </c>
      <c r="C184" s="177"/>
      <c r="D184" s="43"/>
      <c r="E184" s="97"/>
      <c r="F184" s="96"/>
      <c r="G184" s="97"/>
      <c r="H184" s="59" t="s">
        <v>115</v>
      </c>
    </row>
    <row r="185" spans="1:8" ht="14.25" customHeight="1">
      <c r="A185" s="82"/>
      <c r="B185" s="97" t="s">
        <v>6</v>
      </c>
      <c r="C185" s="43"/>
      <c r="D185" s="97"/>
      <c r="E185" s="97"/>
      <c r="F185" s="96"/>
      <c r="G185" s="85"/>
      <c r="H185" s="76" t="s">
        <v>348</v>
      </c>
    </row>
    <row r="186" spans="1:8" ht="14.25" customHeight="1">
      <c r="A186" s="82"/>
      <c r="B186" s="97"/>
      <c r="C186" s="177"/>
      <c r="D186" s="97"/>
      <c r="E186" s="97"/>
      <c r="F186" s="96"/>
      <c r="G186" s="85"/>
      <c r="H186" s="76" t="s">
        <v>140</v>
      </c>
    </row>
    <row r="187" spans="1:8" ht="14.25" customHeight="1">
      <c r="A187" s="82"/>
      <c r="B187" s="97"/>
      <c r="C187" s="177"/>
      <c r="D187" s="97"/>
      <c r="E187" s="97"/>
      <c r="F187" s="96"/>
      <c r="G187" s="85"/>
      <c r="H187" s="76" t="s">
        <v>349</v>
      </c>
    </row>
    <row r="188" spans="1:8" ht="17.25" customHeight="1">
      <c r="A188" s="82"/>
      <c r="B188" s="97"/>
      <c r="C188" s="177"/>
      <c r="D188" s="97"/>
      <c r="E188" s="97"/>
      <c r="F188" s="96"/>
      <c r="G188" s="85"/>
      <c r="H188" s="178" t="s">
        <v>350</v>
      </c>
    </row>
    <row r="189" spans="1:8" ht="15.75" customHeight="1">
      <c r="A189" s="82"/>
      <c r="B189" s="97"/>
      <c r="C189" s="177"/>
      <c r="D189" s="97"/>
      <c r="E189" s="97"/>
      <c r="F189" s="96"/>
      <c r="G189" s="97"/>
      <c r="H189" s="45" t="s">
        <v>351</v>
      </c>
    </row>
    <row r="190" spans="1:8" ht="38.25">
      <c r="A190" s="82"/>
      <c r="B190" s="97"/>
      <c r="C190" s="177"/>
      <c r="D190" s="97"/>
      <c r="E190" s="97"/>
      <c r="F190" s="96"/>
      <c r="G190" s="97"/>
      <c r="H190" s="45" t="s">
        <v>323</v>
      </c>
    </row>
    <row r="191" spans="1:8" ht="12.75">
      <c r="A191" s="82"/>
      <c r="B191" s="97"/>
      <c r="C191" s="177"/>
      <c r="D191" s="97"/>
      <c r="E191" s="97"/>
      <c r="F191" s="96"/>
      <c r="G191" s="97"/>
      <c r="H191" s="61" t="s">
        <v>352</v>
      </c>
    </row>
    <row r="192" spans="1:8" ht="12.75">
      <c r="A192" s="82"/>
      <c r="B192" s="97"/>
      <c r="C192" s="177"/>
      <c r="D192" s="97"/>
      <c r="E192" s="97"/>
      <c r="F192" s="96"/>
      <c r="G192" s="97"/>
      <c r="H192" s="175"/>
    </row>
    <row r="193" spans="1:8" ht="12.75">
      <c r="A193" s="82"/>
      <c r="B193" s="97"/>
      <c r="C193" s="177"/>
      <c r="D193" s="97"/>
      <c r="E193" s="97"/>
      <c r="F193" s="96"/>
      <c r="G193" s="97"/>
      <c r="H193" s="175"/>
    </row>
    <row r="194" spans="1:8" ht="12.75">
      <c r="A194" s="82"/>
      <c r="B194" s="97"/>
      <c r="C194" s="177"/>
      <c r="D194" s="97"/>
      <c r="E194" s="97"/>
      <c r="F194" s="96"/>
      <c r="G194" s="97"/>
      <c r="H194" s="175"/>
    </row>
    <row r="195" spans="1:8" ht="12.75">
      <c r="A195" s="82"/>
      <c r="B195" s="97"/>
      <c r="C195" s="179"/>
      <c r="D195" s="97"/>
      <c r="E195" s="97"/>
      <c r="F195" s="96"/>
      <c r="G195" s="97"/>
      <c r="H195" s="45"/>
    </row>
    <row r="196" spans="1:8" ht="14.25" customHeight="1">
      <c r="A196" s="91" t="s">
        <v>125</v>
      </c>
      <c r="B196" s="74" t="s">
        <v>93</v>
      </c>
      <c r="C196" s="96">
        <f>SUM(D196:G196)</f>
        <v>1590000</v>
      </c>
      <c r="D196" s="105">
        <v>1590000</v>
      </c>
      <c r="E196" s="106">
        <v>0</v>
      </c>
      <c r="F196" s="105"/>
      <c r="G196" s="106">
        <v>0</v>
      </c>
      <c r="H196" s="180" t="s">
        <v>297</v>
      </c>
    </row>
    <row r="197" spans="1:8" ht="12.75">
      <c r="A197" s="82"/>
      <c r="B197" s="54" t="s">
        <v>268</v>
      </c>
      <c r="C197" s="177"/>
      <c r="D197" s="96"/>
      <c r="E197" s="97"/>
      <c r="F197" s="96"/>
      <c r="G197" s="97"/>
      <c r="H197" s="45"/>
    </row>
    <row r="198" spans="1:8" ht="12.75">
      <c r="A198" s="82"/>
      <c r="B198" s="54" t="s">
        <v>269</v>
      </c>
      <c r="C198" s="177"/>
      <c r="D198" s="97"/>
      <c r="E198" s="97"/>
      <c r="F198" s="96"/>
      <c r="G198" s="97"/>
      <c r="H198" s="45"/>
    </row>
    <row r="199" spans="1:8" ht="12.75">
      <c r="A199" s="82"/>
      <c r="B199" s="97" t="s">
        <v>90</v>
      </c>
      <c r="C199" s="177"/>
      <c r="D199" s="97"/>
      <c r="E199" s="97"/>
      <c r="F199" s="96"/>
      <c r="G199" s="97"/>
      <c r="H199" s="45"/>
    </row>
    <row r="200" spans="1:8" ht="12.75">
      <c r="A200" s="77"/>
      <c r="B200" s="81"/>
      <c r="C200" s="181"/>
      <c r="D200" s="81"/>
      <c r="E200" s="81"/>
      <c r="F200" s="100"/>
      <c r="G200" s="81"/>
      <c r="H200" s="182"/>
    </row>
    <row r="201" spans="1:8" ht="12.75">
      <c r="A201" s="82" t="s">
        <v>126</v>
      </c>
      <c r="B201" s="54" t="s">
        <v>95</v>
      </c>
      <c r="C201" s="96">
        <f>SUM(D201:G201)</f>
        <v>339000</v>
      </c>
      <c r="D201" s="96">
        <v>70000</v>
      </c>
      <c r="E201" s="97">
        <v>0</v>
      </c>
      <c r="F201" s="96">
        <v>269000</v>
      </c>
      <c r="G201" s="97">
        <v>0</v>
      </c>
      <c r="H201" s="151" t="s">
        <v>298</v>
      </c>
    </row>
    <row r="202" spans="1:8" ht="12.75">
      <c r="A202" s="82"/>
      <c r="B202" s="54" t="s">
        <v>94</v>
      </c>
      <c r="C202" s="177"/>
      <c r="D202" s="97"/>
      <c r="E202" s="97"/>
      <c r="F202" s="96"/>
      <c r="G202" s="97"/>
      <c r="H202" s="45"/>
    </row>
    <row r="203" spans="1:8" ht="12.75">
      <c r="A203" s="131"/>
      <c r="B203" s="66"/>
      <c r="C203" s="181"/>
      <c r="D203" s="81"/>
      <c r="E203" s="79"/>
      <c r="F203" s="183"/>
      <c r="G203" s="184"/>
      <c r="H203" s="185"/>
    </row>
    <row r="204" spans="1:8" ht="12.75">
      <c r="A204" s="82" t="s">
        <v>127</v>
      </c>
      <c r="B204" s="74" t="s">
        <v>270</v>
      </c>
      <c r="C204" s="105">
        <f>SUM(D204,G204)</f>
        <v>10000</v>
      </c>
      <c r="D204" s="105">
        <v>10000</v>
      </c>
      <c r="E204" s="106">
        <v>0</v>
      </c>
      <c r="F204" s="96">
        <v>0</v>
      </c>
      <c r="G204" s="97">
        <v>0</v>
      </c>
      <c r="H204" s="45" t="s">
        <v>307</v>
      </c>
    </row>
    <row r="205" spans="1:8" ht="12.75">
      <c r="A205" s="82"/>
      <c r="B205" s="54" t="s">
        <v>96</v>
      </c>
      <c r="C205" s="177"/>
      <c r="D205" s="97"/>
      <c r="E205" s="97"/>
      <c r="F205" s="96"/>
      <c r="G205" s="97"/>
      <c r="H205" s="45"/>
    </row>
    <row r="206" spans="1:8" ht="13.5" thickBot="1">
      <c r="A206" s="187"/>
      <c r="B206" s="267"/>
      <c r="C206" s="289"/>
      <c r="D206" s="191"/>
      <c r="E206" s="191"/>
      <c r="F206" s="190"/>
      <c r="G206" s="191"/>
      <c r="H206" s="192"/>
    </row>
    <row r="207" spans="1:8" ht="19.5" customHeight="1" thickBot="1">
      <c r="A207" s="301" t="s">
        <v>0</v>
      </c>
      <c r="B207" s="302" t="s">
        <v>1</v>
      </c>
      <c r="C207" s="303" t="s">
        <v>315</v>
      </c>
      <c r="D207" s="304" t="s">
        <v>310</v>
      </c>
      <c r="E207" s="305"/>
      <c r="F207" s="305"/>
      <c r="G207" s="306"/>
      <c r="H207" s="294" t="s">
        <v>117</v>
      </c>
    </row>
    <row r="208" spans="1:8" ht="48.75" customHeight="1" thickBot="1">
      <c r="A208" s="296"/>
      <c r="B208" s="298"/>
      <c r="C208" s="300"/>
      <c r="D208" s="250" t="s">
        <v>316</v>
      </c>
      <c r="E208" s="251" t="s">
        <v>353</v>
      </c>
      <c r="F208" s="252" t="s">
        <v>318</v>
      </c>
      <c r="G208" s="250" t="s">
        <v>317</v>
      </c>
      <c r="H208" s="295"/>
    </row>
    <row r="209" spans="1:8" ht="12.75">
      <c r="A209" s="82" t="s">
        <v>70</v>
      </c>
      <c r="B209" s="54" t="s">
        <v>271</v>
      </c>
      <c r="C209" s="96">
        <f>SUM(D209,G209)</f>
        <v>10000</v>
      </c>
      <c r="D209" s="96">
        <v>10000</v>
      </c>
      <c r="E209" s="97">
        <v>0</v>
      </c>
      <c r="F209" s="96">
        <v>0</v>
      </c>
      <c r="G209" s="97">
        <v>0</v>
      </c>
      <c r="H209" s="45" t="s">
        <v>34</v>
      </c>
    </row>
    <row r="210" spans="1:8" ht="12.75">
      <c r="A210" s="82"/>
      <c r="B210" s="54" t="s">
        <v>42</v>
      </c>
      <c r="C210" s="177"/>
      <c r="D210" s="97"/>
      <c r="E210" s="97"/>
      <c r="F210" s="96"/>
      <c r="G210" s="97"/>
      <c r="H210" s="45"/>
    </row>
    <row r="211" spans="1:8" ht="12.75">
      <c r="A211" s="82"/>
      <c r="B211" s="54" t="s">
        <v>94</v>
      </c>
      <c r="C211" s="177"/>
      <c r="D211" s="97"/>
      <c r="E211" s="97"/>
      <c r="F211" s="96"/>
      <c r="G211" s="97"/>
      <c r="H211" s="45"/>
    </row>
    <row r="212" spans="1:8" ht="12.75">
      <c r="A212" s="131"/>
      <c r="B212" s="137" t="s">
        <v>6</v>
      </c>
      <c r="C212" s="179"/>
      <c r="D212" s="132"/>
      <c r="E212" s="132"/>
      <c r="F212" s="133"/>
      <c r="G212" s="132"/>
      <c r="H212" s="186"/>
    </row>
    <row r="213" spans="1:8" ht="12.75">
      <c r="A213" s="82" t="s">
        <v>128</v>
      </c>
      <c r="B213" s="54" t="s">
        <v>132</v>
      </c>
      <c r="C213" s="96">
        <f>SUM(D213:G213)</f>
        <v>250000</v>
      </c>
      <c r="D213" s="96">
        <v>250000</v>
      </c>
      <c r="E213" s="97">
        <v>0</v>
      </c>
      <c r="F213" s="96">
        <v>0</v>
      </c>
      <c r="G213" s="97">
        <v>0</v>
      </c>
      <c r="H213" s="45" t="s">
        <v>148</v>
      </c>
    </row>
    <row r="214" spans="1:8" ht="12.75">
      <c r="A214" s="82"/>
      <c r="B214" s="54" t="s">
        <v>94</v>
      </c>
      <c r="C214" s="177"/>
      <c r="D214" s="97"/>
      <c r="E214" s="97"/>
      <c r="F214" s="96"/>
      <c r="G214" s="97"/>
      <c r="H214" s="45"/>
    </row>
    <row r="215" spans="1:8" ht="12.75">
      <c r="A215" s="131"/>
      <c r="B215" s="137"/>
      <c r="C215" s="179"/>
      <c r="D215" s="132"/>
      <c r="E215" s="132"/>
      <c r="F215" s="133"/>
      <c r="G215" s="132"/>
      <c r="H215" s="186"/>
    </row>
    <row r="216" spans="1:8" ht="12.75">
      <c r="A216" s="82" t="s">
        <v>129</v>
      </c>
      <c r="B216" s="54" t="s">
        <v>152</v>
      </c>
      <c r="C216" s="96">
        <f>SUM(D216:G216)</f>
        <v>11000</v>
      </c>
      <c r="D216" s="96">
        <v>11000</v>
      </c>
      <c r="E216" s="97">
        <v>0</v>
      </c>
      <c r="F216" s="96">
        <v>0</v>
      </c>
      <c r="G216" s="97">
        <v>0</v>
      </c>
      <c r="H216" s="45" t="s">
        <v>154</v>
      </c>
    </row>
    <row r="217" spans="1:8" ht="12.75">
      <c r="A217" s="82"/>
      <c r="B217" s="54" t="s">
        <v>153</v>
      </c>
      <c r="C217" s="177"/>
      <c r="D217" s="97"/>
      <c r="E217" s="97"/>
      <c r="F217" s="96"/>
      <c r="G217" s="97"/>
      <c r="H217" s="45"/>
    </row>
    <row r="218" spans="1:8" ht="12.75">
      <c r="A218" s="131"/>
      <c r="B218" s="137"/>
      <c r="C218" s="179"/>
      <c r="D218" s="132"/>
      <c r="E218" s="132"/>
      <c r="F218" s="133"/>
      <c r="G218" s="132"/>
      <c r="H218" s="186"/>
    </row>
    <row r="219" spans="1:8" ht="12.75">
      <c r="A219" s="82" t="s">
        <v>74</v>
      </c>
      <c r="B219" s="54" t="s">
        <v>155</v>
      </c>
      <c r="C219" s="177">
        <f>SUM(D219:G219)</f>
        <v>6332.75</v>
      </c>
      <c r="D219" s="177">
        <v>6332.75</v>
      </c>
      <c r="E219" s="97">
        <v>0</v>
      </c>
      <c r="F219" s="96">
        <v>0</v>
      </c>
      <c r="G219" s="97">
        <v>0</v>
      </c>
      <c r="H219" s="45" t="s">
        <v>157</v>
      </c>
    </row>
    <row r="220" spans="1:8" ht="12.75">
      <c r="A220" s="82"/>
      <c r="B220" s="54" t="s">
        <v>156</v>
      </c>
      <c r="C220" s="177"/>
      <c r="D220" s="97"/>
      <c r="E220" s="97"/>
      <c r="F220" s="96"/>
      <c r="G220" s="97"/>
      <c r="H220" s="45" t="s">
        <v>161</v>
      </c>
    </row>
    <row r="221" spans="1:8" ht="12.75">
      <c r="A221" s="82"/>
      <c r="B221" s="54" t="s">
        <v>153</v>
      </c>
      <c r="C221" s="177"/>
      <c r="D221" s="97"/>
      <c r="E221" s="97"/>
      <c r="F221" s="96"/>
      <c r="G221" s="97"/>
      <c r="H221" s="45"/>
    </row>
    <row r="222" spans="1:8" ht="12.75">
      <c r="A222" s="131"/>
      <c r="B222" s="137"/>
      <c r="C222" s="179"/>
      <c r="D222" s="132"/>
      <c r="E222" s="132"/>
      <c r="F222" s="133"/>
      <c r="G222" s="132"/>
      <c r="H222" s="186"/>
    </row>
    <row r="223" spans="1:8" ht="12.75">
      <c r="A223" s="82" t="s">
        <v>130</v>
      </c>
      <c r="B223" s="54" t="s">
        <v>170</v>
      </c>
      <c r="C223" s="96">
        <f>SUM(D223:G223)</f>
        <v>6272</v>
      </c>
      <c r="D223" s="96">
        <v>6272</v>
      </c>
      <c r="E223" s="97">
        <v>0</v>
      </c>
      <c r="F223" s="96">
        <v>0</v>
      </c>
      <c r="G223" s="97">
        <v>0</v>
      </c>
      <c r="H223" s="45" t="s">
        <v>162</v>
      </c>
    </row>
    <row r="224" spans="1:8" ht="12.75">
      <c r="A224" s="82"/>
      <c r="B224" s="54" t="s">
        <v>169</v>
      </c>
      <c r="C224" s="96"/>
      <c r="D224" s="96"/>
      <c r="E224" s="97"/>
      <c r="F224" s="96"/>
      <c r="G224" s="97"/>
      <c r="H224" s="45"/>
    </row>
    <row r="225" spans="1:8" ht="12.75">
      <c r="A225" s="82"/>
      <c r="B225" s="54" t="s">
        <v>163</v>
      </c>
      <c r="C225" s="177"/>
      <c r="D225" s="97"/>
      <c r="E225" s="97"/>
      <c r="F225" s="96"/>
      <c r="G225" s="97"/>
      <c r="H225" s="45"/>
    </row>
    <row r="226" spans="1:8" ht="12.75">
      <c r="A226" s="131"/>
      <c r="B226" s="137" t="s">
        <v>6</v>
      </c>
      <c r="C226" s="179"/>
      <c r="D226" s="132"/>
      <c r="E226" s="132"/>
      <c r="F226" s="133"/>
      <c r="G226" s="132"/>
      <c r="H226" s="186"/>
    </row>
    <row r="227" spans="1:8" ht="12.75">
      <c r="A227" s="82" t="s">
        <v>76</v>
      </c>
      <c r="B227" s="54" t="s">
        <v>158</v>
      </c>
      <c r="C227" s="177">
        <f>SUM(D227:G227)</f>
        <v>18071.08</v>
      </c>
      <c r="D227" s="177">
        <v>18071.08</v>
      </c>
      <c r="E227" s="97">
        <v>0</v>
      </c>
      <c r="F227" s="96">
        <v>0</v>
      </c>
      <c r="G227" s="97">
        <v>0</v>
      </c>
      <c r="H227" s="45" t="s">
        <v>159</v>
      </c>
    </row>
    <row r="228" spans="1:8" ht="12.75">
      <c r="A228" s="82"/>
      <c r="B228" s="54" t="s">
        <v>153</v>
      </c>
      <c r="C228" s="96"/>
      <c r="D228" s="97"/>
      <c r="E228" s="97"/>
      <c r="F228" s="96"/>
      <c r="G228" s="97"/>
      <c r="H228" s="45" t="s">
        <v>160</v>
      </c>
    </row>
    <row r="229" spans="1:8" ht="12.75">
      <c r="A229" s="131"/>
      <c r="B229" s="137"/>
      <c r="C229" s="133"/>
      <c r="D229" s="132"/>
      <c r="E229" s="132"/>
      <c r="F229" s="133"/>
      <c r="G229" s="132"/>
      <c r="H229" s="186"/>
    </row>
    <row r="230" spans="1:8" ht="12.75">
      <c r="A230" s="82" t="s">
        <v>78</v>
      </c>
      <c r="B230" s="54" t="s">
        <v>164</v>
      </c>
      <c r="C230" s="96">
        <f>SUM(D230:G230)</f>
        <v>6000</v>
      </c>
      <c r="D230" s="96">
        <v>6000</v>
      </c>
      <c r="E230" s="97">
        <v>0</v>
      </c>
      <c r="F230" s="96">
        <v>0</v>
      </c>
      <c r="G230" s="97">
        <v>0</v>
      </c>
      <c r="H230" s="45" t="s">
        <v>166</v>
      </c>
    </row>
    <row r="231" spans="1:8" ht="12.75">
      <c r="A231" s="82"/>
      <c r="B231" s="54" t="s">
        <v>167</v>
      </c>
      <c r="C231" s="177"/>
      <c r="D231" s="97"/>
      <c r="E231" s="97"/>
      <c r="F231" s="96"/>
      <c r="G231" s="97"/>
      <c r="H231" s="45"/>
    </row>
    <row r="232" spans="1:8" ht="12.75">
      <c r="A232" s="82"/>
      <c r="B232" s="54" t="s">
        <v>165</v>
      </c>
      <c r="C232" s="177"/>
      <c r="D232" s="97"/>
      <c r="E232" s="97"/>
      <c r="F232" s="96"/>
      <c r="G232" s="97"/>
      <c r="H232" s="45"/>
    </row>
    <row r="233" spans="1:8" ht="12.75">
      <c r="A233" s="82"/>
      <c r="B233" s="54" t="s">
        <v>6</v>
      </c>
      <c r="C233" s="177"/>
      <c r="D233" s="97"/>
      <c r="E233" s="97"/>
      <c r="F233" s="96"/>
      <c r="G233" s="97"/>
      <c r="H233" s="45"/>
    </row>
    <row r="234" spans="1:8" ht="12.75">
      <c r="A234" s="77"/>
      <c r="B234" s="66"/>
      <c r="C234" s="181"/>
      <c r="D234" s="81"/>
      <c r="E234" s="81"/>
      <c r="F234" s="100"/>
      <c r="G234" s="81"/>
      <c r="H234" s="102"/>
    </row>
    <row r="235" spans="1:8" ht="13.5" thickBot="1">
      <c r="A235" s="187"/>
      <c r="B235" s="234" t="s">
        <v>97</v>
      </c>
      <c r="C235" s="241">
        <f>SUM(D235,G235)</f>
        <v>2346275.7</v>
      </c>
      <c r="D235" s="241">
        <f>SUM(D183:D234)</f>
        <v>2346275.7</v>
      </c>
      <c r="E235" s="228">
        <f>SUM(E183:E234)</f>
        <v>0</v>
      </c>
      <c r="F235" s="241">
        <f>SUM(F183:F234)</f>
        <v>269000</v>
      </c>
      <c r="G235" s="228">
        <f>SUM(G183:G234)</f>
        <v>0</v>
      </c>
      <c r="H235" s="188"/>
    </row>
    <row r="236" spans="1:8" ht="12.75">
      <c r="A236" s="82"/>
      <c r="B236" s="22" t="s">
        <v>98</v>
      </c>
      <c r="C236" s="23"/>
      <c r="D236" s="23"/>
      <c r="E236" s="150"/>
      <c r="F236" s="96"/>
      <c r="G236" s="97"/>
      <c r="H236" s="58"/>
    </row>
    <row r="237" spans="1:8" ht="12.75">
      <c r="A237" s="82"/>
      <c r="B237" s="143" t="s">
        <v>99</v>
      </c>
      <c r="C237" s="150"/>
      <c r="D237" s="150"/>
      <c r="E237" s="150"/>
      <c r="F237" s="96"/>
      <c r="G237" s="97"/>
      <c r="H237" s="45"/>
    </row>
    <row r="238" spans="1:8" ht="13.5" thickBot="1">
      <c r="A238" s="82"/>
      <c r="B238" s="26" t="s">
        <v>100</v>
      </c>
      <c r="C238" s="48"/>
      <c r="D238" s="48"/>
      <c r="E238" s="189"/>
      <c r="F238" s="190"/>
      <c r="G238" s="191"/>
      <c r="H238" s="192"/>
    </row>
    <row r="239" spans="1:8" ht="12.75">
      <c r="A239" s="41" t="s">
        <v>168</v>
      </c>
      <c r="B239" s="34" t="s">
        <v>272</v>
      </c>
      <c r="C239" s="35">
        <f>SUM(D239:G239)</f>
        <v>350000</v>
      </c>
      <c r="D239" s="35">
        <v>350000</v>
      </c>
      <c r="E239" s="35">
        <v>0</v>
      </c>
      <c r="F239" s="96">
        <v>0</v>
      </c>
      <c r="G239" s="97">
        <v>0</v>
      </c>
      <c r="H239" s="45" t="s">
        <v>82</v>
      </c>
    </row>
    <row r="240" spans="1:8" ht="12.75">
      <c r="A240" s="82"/>
      <c r="B240" s="54" t="s">
        <v>101</v>
      </c>
      <c r="C240" s="35"/>
      <c r="D240" s="35"/>
      <c r="E240" s="35"/>
      <c r="F240" s="96"/>
      <c r="G240" s="97"/>
      <c r="H240" s="45"/>
    </row>
    <row r="241" spans="1:8" ht="12.75">
      <c r="A241" s="82"/>
      <c r="B241" s="54"/>
      <c r="C241" s="35"/>
      <c r="D241" s="35"/>
      <c r="E241" s="35"/>
      <c r="F241" s="96"/>
      <c r="G241" s="97"/>
      <c r="H241" s="45"/>
    </row>
    <row r="242" spans="1:8" ht="12.75">
      <c r="A242" s="131"/>
      <c r="B242" s="137"/>
      <c r="C242" s="115"/>
      <c r="D242" s="115"/>
      <c r="E242" s="115"/>
      <c r="F242" s="133"/>
      <c r="G242" s="132"/>
      <c r="H242" s="186"/>
    </row>
    <row r="243" spans="1:8" ht="12.75">
      <c r="A243" s="110" t="s">
        <v>171</v>
      </c>
      <c r="B243" s="97" t="s">
        <v>273</v>
      </c>
      <c r="C243" s="177">
        <f>SUM(D243,G254)</f>
        <v>86139.09</v>
      </c>
      <c r="D243" s="177">
        <v>86139.09</v>
      </c>
      <c r="E243" s="97">
        <v>0</v>
      </c>
      <c r="F243" s="35">
        <v>0</v>
      </c>
      <c r="G243" s="35">
        <v>0</v>
      </c>
      <c r="H243" s="151" t="s">
        <v>172</v>
      </c>
    </row>
    <row r="244" spans="1:8" ht="12.75">
      <c r="A244" s="110"/>
      <c r="B244" s="97" t="s">
        <v>102</v>
      </c>
      <c r="C244" s="96"/>
      <c r="D244" s="97"/>
      <c r="E244" s="97"/>
      <c r="F244" s="35"/>
      <c r="G244" s="35"/>
      <c r="H244" s="151" t="s">
        <v>356</v>
      </c>
    </row>
    <row r="245" spans="1:8" ht="12.75">
      <c r="A245" s="110"/>
      <c r="B245" s="97"/>
      <c r="C245" s="96"/>
      <c r="D245" s="97"/>
      <c r="E245" s="97"/>
      <c r="F245" s="35"/>
      <c r="G245" s="35"/>
      <c r="H245" s="151" t="s">
        <v>173</v>
      </c>
    </row>
    <row r="246" spans="1:8" ht="12.75">
      <c r="A246" s="110"/>
      <c r="B246" s="97"/>
      <c r="C246" s="96"/>
      <c r="D246" s="97"/>
      <c r="E246" s="97"/>
      <c r="F246" s="35"/>
      <c r="G246" s="35"/>
      <c r="H246" s="175" t="s">
        <v>354</v>
      </c>
    </row>
    <row r="247" spans="1:8" ht="25.5">
      <c r="A247" s="110"/>
      <c r="B247" s="97"/>
      <c r="C247" s="96"/>
      <c r="D247" s="97"/>
      <c r="E247" s="97"/>
      <c r="F247" s="35"/>
      <c r="G247" s="35"/>
      <c r="H247" s="36" t="s">
        <v>355</v>
      </c>
    </row>
    <row r="248" spans="1:8" ht="12.75">
      <c r="A248" s="110"/>
      <c r="B248" s="97"/>
      <c r="C248" s="96"/>
      <c r="D248" s="97"/>
      <c r="E248" s="97"/>
      <c r="F248" s="35"/>
      <c r="G248" s="35"/>
      <c r="H248" s="36"/>
    </row>
    <row r="249" spans="1:8" ht="12.75">
      <c r="A249" s="110"/>
      <c r="B249" s="97"/>
      <c r="C249" s="96"/>
      <c r="D249" s="97"/>
      <c r="E249" s="97"/>
      <c r="F249" s="35"/>
      <c r="G249" s="35"/>
      <c r="H249" s="36"/>
    </row>
    <row r="250" spans="1:8" ht="12.75">
      <c r="A250" s="110"/>
      <c r="B250" s="97"/>
      <c r="C250" s="96"/>
      <c r="D250" s="97"/>
      <c r="E250" s="97"/>
      <c r="F250" s="35"/>
      <c r="G250" s="35"/>
      <c r="H250" s="36"/>
    </row>
    <row r="251" spans="1:8" ht="13.5" thickBot="1">
      <c r="A251" s="290"/>
      <c r="B251" s="191"/>
      <c r="C251" s="190"/>
      <c r="D251" s="191"/>
      <c r="E251" s="191"/>
      <c r="F251" s="286"/>
      <c r="G251" s="286"/>
      <c r="H251" s="291"/>
    </row>
    <row r="252" spans="1:8" ht="19.5" customHeight="1" thickBot="1">
      <c r="A252" s="301" t="s">
        <v>0</v>
      </c>
      <c r="B252" s="302" t="s">
        <v>1</v>
      </c>
      <c r="C252" s="303" t="s">
        <v>315</v>
      </c>
      <c r="D252" s="304" t="s">
        <v>310</v>
      </c>
      <c r="E252" s="305"/>
      <c r="F252" s="305"/>
      <c r="G252" s="306"/>
      <c r="H252" s="294" t="s">
        <v>117</v>
      </c>
    </row>
    <row r="253" spans="1:8" ht="48.75" customHeight="1" thickBot="1">
      <c r="A253" s="296"/>
      <c r="B253" s="298"/>
      <c r="C253" s="300"/>
      <c r="D253" s="250" t="s">
        <v>316</v>
      </c>
      <c r="E253" s="251" t="s">
        <v>353</v>
      </c>
      <c r="F253" s="252" t="s">
        <v>318</v>
      </c>
      <c r="G253" s="250" t="s">
        <v>317</v>
      </c>
      <c r="H253" s="295"/>
    </row>
    <row r="254" spans="1:8" ht="12.75">
      <c r="A254" s="98" t="s">
        <v>180</v>
      </c>
      <c r="B254" s="97" t="s">
        <v>274</v>
      </c>
      <c r="C254" s="96">
        <f>SUM(D254,G254)</f>
        <v>400000</v>
      </c>
      <c r="D254" s="96">
        <v>400000</v>
      </c>
      <c r="E254" s="97">
        <v>0</v>
      </c>
      <c r="F254" s="35"/>
      <c r="G254" s="35">
        <v>0</v>
      </c>
      <c r="H254" s="36" t="s">
        <v>34</v>
      </c>
    </row>
    <row r="255" spans="1:8" ht="12.75">
      <c r="A255" s="98"/>
      <c r="B255" s="97" t="s">
        <v>275</v>
      </c>
      <c r="C255" s="96"/>
      <c r="D255" s="97"/>
      <c r="E255" s="97"/>
      <c r="F255" s="35"/>
      <c r="G255" s="35"/>
      <c r="H255" s="36"/>
    </row>
    <row r="256" spans="1:8" ht="12.75">
      <c r="A256" s="98"/>
      <c r="B256" s="97" t="s">
        <v>102</v>
      </c>
      <c r="C256" s="96"/>
      <c r="D256" s="97"/>
      <c r="E256" s="97"/>
      <c r="F256" s="35"/>
      <c r="G256" s="35"/>
      <c r="H256" s="175"/>
    </row>
    <row r="257" spans="1:8" ht="12.75">
      <c r="A257" s="193"/>
      <c r="B257" s="132"/>
      <c r="C257" s="133"/>
      <c r="D257" s="132"/>
      <c r="E257" s="132"/>
      <c r="F257" s="115"/>
      <c r="G257" s="115"/>
      <c r="H257" s="194"/>
    </row>
    <row r="258" spans="1:8" ht="12.75">
      <c r="A258" s="98" t="s">
        <v>181</v>
      </c>
      <c r="B258" s="97" t="s">
        <v>175</v>
      </c>
      <c r="C258" s="96">
        <f>SUM(D258:G258)</f>
        <v>5000</v>
      </c>
      <c r="D258" s="96">
        <v>5000</v>
      </c>
      <c r="E258" s="97">
        <v>0</v>
      </c>
      <c r="F258" s="35">
        <v>0</v>
      </c>
      <c r="G258" s="35">
        <v>0</v>
      </c>
      <c r="H258" s="175" t="s">
        <v>177</v>
      </c>
    </row>
    <row r="259" spans="1:8" ht="12.75">
      <c r="A259" s="98"/>
      <c r="B259" s="97" t="s">
        <v>174</v>
      </c>
      <c r="C259" s="96"/>
      <c r="D259" s="97"/>
      <c r="E259" s="97"/>
      <c r="F259" s="35"/>
      <c r="G259" s="35"/>
      <c r="H259" s="175" t="s">
        <v>176</v>
      </c>
    </row>
    <row r="260" spans="1:8" ht="12.75">
      <c r="A260" s="193"/>
      <c r="B260" s="132"/>
      <c r="C260" s="133"/>
      <c r="D260" s="132"/>
      <c r="E260" s="132"/>
      <c r="F260" s="115"/>
      <c r="G260" s="115"/>
      <c r="H260" s="194" t="s">
        <v>6</v>
      </c>
    </row>
    <row r="261" spans="1:8" ht="12.75">
      <c r="A261" s="98" t="s">
        <v>184</v>
      </c>
      <c r="B261" s="97" t="s">
        <v>178</v>
      </c>
      <c r="C261" s="96">
        <f>SUM(D261:G261)</f>
        <v>5000</v>
      </c>
      <c r="D261" s="96">
        <v>5000</v>
      </c>
      <c r="E261" s="97">
        <v>0</v>
      </c>
      <c r="F261" s="35">
        <v>0</v>
      </c>
      <c r="G261" s="35">
        <v>0</v>
      </c>
      <c r="H261" s="175" t="s">
        <v>179</v>
      </c>
    </row>
    <row r="262" spans="1:8" ht="12.75">
      <c r="A262" s="98"/>
      <c r="B262" s="97" t="s">
        <v>174</v>
      </c>
      <c r="C262" s="96"/>
      <c r="D262" s="97"/>
      <c r="E262" s="97"/>
      <c r="F262" s="35"/>
      <c r="G262" s="35"/>
      <c r="H262" s="175"/>
    </row>
    <row r="263" spans="1:8" ht="12.75">
      <c r="A263" s="193"/>
      <c r="B263" s="132"/>
      <c r="C263" s="133"/>
      <c r="D263" s="132"/>
      <c r="E263" s="132"/>
      <c r="F263" s="115"/>
      <c r="G263" s="115"/>
      <c r="H263" s="194"/>
    </row>
    <row r="264" spans="1:8" ht="12.75">
      <c r="A264" s="98" t="s">
        <v>189</v>
      </c>
      <c r="B264" s="97" t="s">
        <v>182</v>
      </c>
      <c r="C264" s="96">
        <f>SUM(D264:G264)</f>
        <v>4450</v>
      </c>
      <c r="D264" s="96">
        <v>4450</v>
      </c>
      <c r="E264" s="97">
        <v>0</v>
      </c>
      <c r="F264" s="35">
        <v>0</v>
      </c>
      <c r="G264" s="35">
        <v>0</v>
      </c>
      <c r="H264" s="175" t="s">
        <v>177</v>
      </c>
    </row>
    <row r="265" spans="1:8" ht="12.75">
      <c r="A265" s="98"/>
      <c r="B265" s="97" t="s">
        <v>174</v>
      </c>
      <c r="C265" s="96"/>
      <c r="D265" s="97"/>
      <c r="E265" s="97"/>
      <c r="F265" s="35"/>
      <c r="G265" s="35"/>
      <c r="H265" s="175" t="s">
        <v>183</v>
      </c>
    </row>
    <row r="266" spans="1:8" ht="12.75">
      <c r="A266" s="193"/>
      <c r="B266" s="132" t="s">
        <v>6</v>
      </c>
      <c r="C266" s="133"/>
      <c r="D266" s="132"/>
      <c r="E266" s="132"/>
      <c r="F266" s="115"/>
      <c r="G266" s="115"/>
      <c r="H266" s="194"/>
    </row>
    <row r="267" spans="1:8" ht="12.75">
      <c r="A267" s="98" t="s">
        <v>193</v>
      </c>
      <c r="B267" s="97" t="s">
        <v>185</v>
      </c>
      <c r="C267" s="96">
        <f>SUM(D267:G267)</f>
        <v>12000</v>
      </c>
      <c r="D267" s="96">
        <v>12000</v>
      </c>
      <c r="E267" s="97">
        <v>0</v>
      </c>
      <c r="F267" s="35">
        <v>0</v>
      </c>
      <c r="G267" s="35">
        <v>0</v>
      </c>
      <c r="H267" s="175" t="s">
        <v>188</v>
      </c>
    </row>
    <row r="268" spans="1:8" ht="12.75">
      <c r="A268" s="98"/>
      <c r="B268" s="97" t="s">
        <v>186</v>
      </c>
      <c r="C268" s="96"/>
      <c r="D268" s="97"/>
      <c r="E268" s="97"/>
      <c r="F268" s="35"/>
      <c r="G268" s="35"/>
      <c r="H268" s="175"/>
    </row>
    <row r="269" spans="1:8" ht="12.75">
      <c r="A269" s="98"/>
      <c r="B269" s="97" t="s">
        <v>187</v>
      </c>
      <c r="C269" s="96"/>
      <c r="D269" s="97"/>
      <c r="E269" s="97"/>
      <c r="F269" s="35"/>
      <c r="G269" s="35"/>
      <c r="H269" s="175"/>
    </row>
    <row r="270" spans="1:8" ht="12.75">
      <c r="A270" s="193"/>
      <c r="B270" s="132"/>
      <c r="C270" s="133"/>
      <c r="D270" s="132"/>
      <c r="E270" s="132"/>
      <c r="F270" s="115"/>
      <c r="G270" s="115"/>
      <c r="H270" s="194"/>
    </row>
    <row r="271" spans="1:8" ht="12.75">
      <c r="A271" s="98" t="s">
        <v>194</v>
      </c>
      <c r="B271" s="97" t="s">
        <v>190</v>
      </c>
      <c r="C271" s="96">
        <f>SUM(D271:G271)</f>
        <v>4000</v>
      </c>
      <c r="D271" s="96">
        <v>4000</v>
      </c>
      <c r="E271" s="97">
        <v>0</v>
      </c>
      <c r="F271" s="35">
        <v>0</v>
      </c>
      <c r="G271" s="35">
        <v>0</v>
      </c>
      <c r="H271" s="175" t="s">
        <v>192</v>
      </c>
    </row>
    <row r="272" spans="1:8" ht="12.75">
      <c r="A272" s="98"/>
      <c r="B272" s="97" t="s">
        <v>191</v>
      </c>
      <c r="C272" s="96"/>
      <c r="D272" s="97"/>
      <c r="E272" s="97"/>
      <c r="F272" s="35"/>
      <c r="G272" s="35"/>
      <c r="H272" s="175"/>
    </row>
    <row r="273" spans="1:8" ht="12.75">
      <c r="A273" s="98"/>
      <c r="B273" s="97" t="s">
        <v>187</v>
      </c>
      <c r="C273" s="96"/>
      <c r="D273" s="97"/>
      <c r="E273" s="97"/>
      <c r="F273" s="35"/>
      <c r="G273" s="35"/>
      <c r="H273" s="175" t="s">
        <v>6</v>
      </c>
    </row>
    <row r="274" spans="1:8" ht="12.75">
      <c r="A274" s="195"/>
      <c r="B274" s="81"/>
      <c r="C274" s="181"/>
      <c r="D274" s="81"/>
      <c r="E274" s="81"/>
      <c r="F274" s="153"/>
      <c r="G274" s="153"/>
      <c r="H274" s="196"/>
    </row>
    <row r="275" spans="1:8" ht="14.25" customHeight="1" thickBot="1">
      <c r="A275" s="242"/>
      <c r="B275" s="234" t="s">
        <v>103</v>
      </c>
      <c r="C275" s="241">
        <f>SUM(D275,G275)</f>
        <v>866589.09</v>
      </c>
      <c r="D275" s="241">
        <f>SUM(D239:D274)</f>
        <v>866589.09</v>
      </c>
      <c r="E275" s="228">
        <f>SUM(E239:E274)</f>
        <v>0</v>
      </c>
      <c r="F275" s="228">
        <v>0</v>
      </c>
      <c r="G275" s="228">
        <v>0</v>
      </c>
      <c r="H275" s="197"/>
    </row>
    <row r="276" spans="1:8" ht="14.25" customHeight="1">
      <c r="A276" s="98"/>
      <c r="B276" s="22" t="s">
        <v>104</v>
      </c>
      <c r="C276" s="122"/>
      <c r="D276" s="122"/>
      <c r="E276" s="43"/>
      <c r="F276" s="150"/>
      <c r="G276" s="150"/>
      <c r="H276" s="169"/>
    </row>
    <row r="277" spans="1:8" ht="14.25" customHeight="1" thickBot="1">
      <c r="A277" s="198"/>
      <c r="B277" s="26" t="s">
        <v>105</v>
      </c>
      <c r="C277" s="48"/>
      <c r="D277" s="48"/>
      <c r="E277" s="48"/>
      <c r="F277" s="27"/>
      <c r="G277" s="27"/>
      <c r="H277" s="199"/>
    </row>
    <row r="278" spans="1:8" ht="12.75">
      <c r="A278" s="110" t="s">
        <v>195</v>
      </c>
      <c r="B278" s="200" t="s">
        <v>276</v>
      </c>
      <c r="C278" s="96">
        <f>SUM(D278,G282)</f>
        <v>1800000</v>
      </c>
      <c r="D278" s="96">
        <v>1800000</v>
      </c>
      <c r="E278" s="111">
        <v>0</v>
      </c>
      <c r="F278" s="201">
        <v>0</v>
      </c>
      <c r="G278" s="201">
        <v>0</v>
      </c>
      <c r="H278" s="45" t="s">
        <v>131</v>
      </c>
    </row>
    <row r="279" spans="1:8" ht="13.5" customHeight="1">
      <c r="A279" s="110"/>
      <c r="B279" s="202" t="s">
        <v>308</v>
      </c>
      <c r="C279" s="97"/>
      <c r="D279" s="85"/>
      <c r="E279" s="85"/>
      <c r="F279" s="203"/>
      <c r="G279" s="204"/>
      <c r="H279" s="45"/>
    </row>
    <row r="280" spans="1:8" ht="12.75">
      <c r="A280" s="82"/>
      <c r="B280" s="97" t="s">
        <v>106</v>
      </c>
      <c r="C280" s="97"/>
      <c r="D280" s="97"/>
      <c r="E280" s="85"/>
      <c r="F280" s="203"/>
      <c r="G280" s="204"/>
      <c r="H280" s="45"/>
    </row>
    <row r="281" spans="1:8" ht="12.75">
      <c r="A281" s="195"/>
      <c r="B281" s="81" t="s">
        <v>6</v>
      </c>
      <c r="C281" s="81"/>
      <c r="D281" s="81"/>
      <c r="E281" s="79"/>
      <c r="F281" s="205"/>
      <c r="G281" s="206"/>
      <c r="H281" s="182"/>
    </row>
    <row r="282" spans="1:8" ht="33" customHeight="1">
      <c r="A282" s="82" t="s">
        <v>196</v>
      </c>
      <c r="B282" s="97" t="s">
        <v>277</v>
      </c>
      <c r="C282" s="96">
        <f>SUM(D282,G3820)</f>
        <v>3900000</v>
      </c>
      <c r="D282" s="96">
        <v>3900000</v>
      </c>
      <c r="E282" s="97">
        <v>0</v>
      </c>
      <c r="F282" s="35">
        <v>0</v>
      </c>
      <c r="G282" s="35">
        <v>0</v>
      </c>
      <c r="H282" s="59" t="s">
        <v>282</v>
      </c>
    </row>
    <row r="283" spans="1:8" ht="12.75">
      <c r="A283" s="82"/>
      <c r="B283" s="97" t="s">
        <v>106</v>
      </c>
      <c r="C283" s="97"/>
      <c r="D283" s="97"/>
      <c r="E283" s="97"/>
      <c r="F283" s="96"/>
      <c r="G283" s="97"/>
      <c r="H283" s="45" t="s">
        <v>283</v>
      </c>
    </row>
    <row r="284" spans="1:8" ht="12.75">
      <c r="A284" s="82"/>
      <c r="B284" s="97"/>
      <c r="C284" s="97"/>
      <c r="D284" s="97"/>
      <c r="E284" s="97"/>
      <c r="F284" s="96"/>
      <c r="G284" s="97"/>
      <c r="H284" s="59"/>
    </row>
    <row r="285" spans="1:8" ht="12.75">
      <c r="A285" s="77"/>
      <c r="B285" s="81"/>
      <c r="C285" s="81"/>
      <c r="D285" s="81"/>
      <c r="E285" s="81"/>
      <c r="F285" s="100"/>
      <c r="G285" s="81"/>
      <c r="H285" s="102"/>
    </row>
    <row r="286" spans="1:8" ht="12.75">
      <c r="A286" s="82" t="s">
        <v>197</v>
      </c>
      <c r="B286" s="97" t="s">
        <v>107</v>
      </c>
      <c r="C286" s="96">
        <f>SUM(D286,G286)</f>
        <v>10000</v>
      </c>
      <c r="D286" s="96">
        <v>10000</v>
      </c>
      <c r="E286" s="97">
        <v>0</v>
      </c>
      <c r="F286" s="96">
        <v>0</v>
      </c>
      <c r="G286" s="97">
        <v>0</v>
      </c>
      <c r="H286" s="59" t="s">
        <v>34</v>
      </c>
    </row>
    <row r="287" spans="1:8" ht="12.75">
      <c r="A287" s="82"/>
      <c r="B287" s="97" t="s">
        <v>106</v>
      </c>
      <c r="C287" s="97"/>
      <c r="D287" s="97"/>
      <c r="E287" s="97"/>
      <c r="F287" s="96"/>
      <c r="G287" s="97"/>
      <c r="H287" s="59"/>
    </row>
    <row r="288" spans="1:8" ht="12.75">
      <c r="A288" s="77"/>
      <c r="B288" s="81"/>
      <c r="C288" s="81"/>
      <c r="D288" s="81"/>
      <c r="E288" s="81"/>
      <c r="F288" s="100"/>
      <c r="G288" s="81"/>
      <c r="H288" s="102"/>
    </row>
    <row r="289" spans="1:8" ht="12.75">
      <c r="A289" s="82" t="s">
        <v>198</v>
      </c>
      <c r="B289" s="97" t="s">
        <v>108</v>
      </c>
      <c r="C289" s="96">
        <f>SUM(D289:G289)</f>
        <v>1300000</v>
      </c>
      <c r="D289" s="96">
        <v>0</v>
      </c>
      <c r="E289" s="97">
        <v>0</v>
      </c>
      <c r="F289" s="96">
        <v>1300000</v>
      </c>
      <c r="G289" s="97">
        <v>0</v>
      </c>
      <c r="H289" s="59" t="s">
        <v>20</v>
      </c>
    </row>
    <row r="290" spans="1:8" ht="12.75">
      <c r="A290" s="82"/>
      <c r="B290" s="97" t="s">
        <v>106</v>
      </c>
      <c r="C290" s="97"/>
      <c r="D290" s="97"/>
      <c r="E290" s="97"/>
      <c r="F290" s="96"/>
      <c r="G290" s="97"/>
      <c r="H290" s="59"/>
    </row>
    <row r="291" spans="1:8" ht="12.75">
      <c r="A291" s="193"/>
      <c r="B291" s="207"/>
      <c r="C291" s="81"/>
      <c r="D291" s="81"/>
      <c r="E291" s="81"/>
      <c r="F291" s="100"/>
      <c r="G291" s="81"/>
      <c r="H291" s="102"/>
    </row>
    <row r="292" spans="1:8" ht="12.75">
      <c r="A292" s="98" t="s">
        <v>199</v>
      </c>
      <c r="B292" s="202" t="s">
        <v>109</v>
      </c>
      <c r="C292" s="96">
        <f>SUM(D292,G299)</f>
        <v>2000000</v>
      </c>
      <c r="D292" s="96">
        <v>2000000</v>
      </c>
      <c r="E292" s="97">
        <v>0</v>
      </c>
      <c r="F292" s="96">
        <v>0</v>
      </c>
      <c r="G292" s="97">
        <v>0</v>
      </c>
      <c r="H292" s="45" t="s">
        <v>20</v>
      </c>
    </row>
    <row r="293" spans="1:8" ht="12.75">
      <c r="A293" s="98"/>
      <c r="B293" s="202" t="s">
        <v>110</v>
      </c>
      <c r="C293" s="96"/>
      <c r="D293" s="96"/>
      <c r="E293" s="85"/>
      <c r="F293" s="203"/>
      <c r="G293" s="204"/>
      <c r="H293" s="45"/>
    </row>
    <row r="294" spans="1:8" ht="12.75">
      <c r="A294" s="98"/>
      <c r="B294" s="202" t="s">
        <v>111</v>
      </c>
      <c r="C294" s="208"/>
      <c r="D294" s="97"/>
      <c r="E294" s="85"/>
      <c r="F294" s="203"/>
      <c r="G294" s="204"/>
      <c r="H294" s="45"/>
    </row>
    <row r="295" spans="1:8" ht="12.75">
      <c r="A295" s="193"/>
      <c r="B295" s="292" t="s">
        <v>112</v>
      </c>
      <c r="C295" s="211"/>
      <c r="D295" s="132"/>
      <c r="E295" s="248"/>
      <c r="F295" s="183"/>
      <c r="G295" s="293"/>
      <c r="H295" s="186"/>
    </row>
    <row r="296" spans="1:8" ht="13.5" thickBot="1">
      <c r="A296" s="98"/>
      <c r="B296" s="43"/>
      <c r="C296" s="43"/>
      <c r="D296" s="43"/>
      <c r="E296" s="43"/>
      <c r="F296" s="44"/>
      <c r="G296" s="43"/>
      <c r="H296" s="45"/>
    </row>
    <row r="297" spans="1:8" ht="19.5" customHeight="1" thickBot="1">
      <c r="A297" s="301" t="s">
        <v>0</v>
      </c>
      <c r="B297" s="302" t="s">
        <v>1</v>
      </c>
      <c r="C297" s="303" t="s">
        <v>315</v>
      </c>
      <c r="D297" s="304" t="s">
        <v>310</v>
      </c>
      <c r="E297" s="305"/>
      <c r="F297" s="305"/>
      <c r="G297" s="306"/>
      <c r="H297" s="294" t="s">
        <v>117</v>
      </c>
    </row>
    <row r="298" spans="1:8" ht="48.75" customHeight="1" thickBot="1">
      <c r="A298" s="296"/>
      <c r="B298" s="298"/>
      <c r="C298" s="300"/>
      <c r="D298" s="250" t="s">
        <v>316</v>
      </c>
      <c r="E298" s="251" t="s">
        <v>353</v>
      </c>
      <c r="F298" s="252" t="s">
        <v>318</v>
      </c>
      <c r="G298" s="250" t="s">
        <v>317</v>
      </c>
      <c r="H298" s="295"/>
    </row>
    <row r="299" spans="1:8" ht="12.75">
      <c r="A299" s="98" t="s">
        <v>205</v>
      </c>
      <c r="B299" s="97" t="s">
        <v>278</v>
      </c>
      <c r="C299" s="210">
        <f>SUM(D299,G308)</f>
        <v>1800000</v>
      </c>
      <c r="D299" s="96">
        <v>1800000</v>
      </c>
      <c r="E299" s="97">
        <v>0</v>
      </c>
      <c r="F299" s="96">
        <v>0</v>
      </c>
      <c r="G299" s="97">
        <v>0</v>
      </c>
      <c r="H299" s="45" t="s">
        <v>34</v>
      </c>
    </row>
    <row r="300" spans="1:8" ht="12.75">
      <c r="A300" s="82" t="s">
        <v>6</v>
      </c>
      <c r="B300" s="97" t="s">
        <v>279</v>
      </c>
      <c r="C300" s="208"/>
      <c r="D300" s="43"/>
      <c r="E300" s="97"/>
      <c r="F300" s="83"/>
      <c r="G300" s="97"/>
      <c r="H300" s="59"/>
    </row>
    <row r="301" spans="1:8" ht="12.75">
      <c r="A301" s="82"/>
      <c r="B301" s="97" t="s">
        <v>112</v>
      </c>
      <c r="C301" s="208"/>
      <c r="D301" s="97"/>
      <c r="E301" s="54"/>
      <c r="F301" s="44"/>
      <c r="G301" s="97"/>
      <c r="H301" s="45"/>
    </row>
    <row r="302" spans="1:8" ht="12.75">
      <c r="A302" s="82"/>
      <c r="B302" s="97"/>
      <c r="C302" s="208"/>
      <c r="D302" s="97"/>
      <c r="E302" s="54"/>
      <c r="F302" s="44"/>
      <c r="G302" s="97"/>
      <c r="H302" s="45"/>
    </row>
    <row r="303" spans="1:8" ht="12.75">
      <c r="A303" s="131"/>
      <c r="B303" s="132"/>
      <c r="C303" s="211"/>
      <c r="D303" s="132"/>
      <c r="E303" s="137"/>
      <c r="F303" s="212"/>
      <c r="G303" s="132"/>
      <c r="H303" s="186"/>
    </row>
    <row r="304" spans="1:8" ht="12.75">
      <c r="A304" s="82" t="s">
        <v>206</v>
      </c>
      <c r="B304" s="97" t="s">
        <v>200</v>
      </c>
      <c r="C304" s="210">
        <f>SUM(D304:G304)</f>
        <v>3000</v>
      </c>
      <c r="D304" s="96">
        <v>3000</v>
      </c>
      <c r="E304" s="54">
        <v>0</v>
      </c>
      <c r="F304" s="44">
        <v>0</v>
      </c>
      <c r="G304" s="97">
        <v>0</v>
      </c>
      <c r="H304" s="175" t="s">
        <v>201</v>
      </c>
    </row>
    <row r="305" spans="1:8" ht="12.75">
      <c r="A305" s="82"/>
      <c r="B305" s="97" t="s">
        <v>150</v>
      </c>
      <c r="C305" s="208"/>
      <c r="D305" s="97"/>
      <c r="E305" s="54"/>
      <c r="F305" s="44"/>
      <c r="G305" s="97"/>
      <c r="H305" s="45"/>
    </row>
    <row r="306" spans="1:8" ht="12.75">
      <c r="A306" s="82"/>
      <c r="B306" s="97" t="s">
        <v>112</v>
      </c>
      <c r="C306" s="208"/>
      <c r="D306" s="97"/>
      <c r="E306" s="54"/>
      <c r="F306" s="44"/>
      <c r="G306" s="97"/>
      <c r="H306" s="45"/>
    </row>
    <row r="307" spans="1:8" ht="12.75">
      <c r="A307" s="77"/>
      <c r="B307" s="81"/>
      <c r="C307" s="209"/>
      <c r="D307" s="81"/>
      <c r="E307" s="81"/>
      <c r="F307" s="101"/>
      <c r="G307" s="81"/>
      <c r="H307" s="182" t="s">
        <v>6</v>
      </c>
    </row>
    <row r="308" spans="1:8" ht="12.75">
      <c r="A308" s="82" t="s">
        <v>209</v>
      </c>
      <c r="B308" s="97" t="s">
        <v>280</v>
      </c>
      <c r="C308" s="213">
        <f>SUM(D308,G308)</f>
        <v>24599.87</v>
      </c>
      <c r="D308" s="177">
        <v>24599.87</v>
      </c>
      <c r="E308" s="97">
        <v>0</v>
      </c>
      <c r="F308" s="96">
        <v>0</v>
      </c>
      <c r="G308" s="97">
        <v>0</v>
      </c>
      <c r="H308" s="59" t="s">
        <v>203</v>
      </c>
    </row>
    <row r="309" spans="1:8" ht="12.75">
      <c r="A309" s="82"/>
      <c r="B309" s="97" t="s">
        <v>202</v>
      </c>
      <c r="C309" s="208"/>
      <c r="D309" s="97"/>
      <c r="E309" s="97"/>
      <c r="F309" s="96"/>
      <c r="G309" s="208"/>
      <c r="H309" s="45" t="s">
        <v>204</v>
      </c>
    </row>
    <row r="310" spans="1:8" ht="12.75">
      <c r="A310" s="82"/>
      <c r="B310" s="97" t="s">
        <v>112</v>
      </c>
      <c r="C310" s="208"/>
      <c r="D310" s="97"/>
      <c r="E310" s="97"/>
      <c r="F310" s="96"/>
      <c r="G310" s="208"/>
      <c r="H310" s="45" t="s">
        <v>160</v>
      </c>
    </row>
    <row r="311" spans="1:8" ht="12.75">
      <c r="A311" s="82"/>
      <c r="B311" s="97"/>
      <c r="C311" s="208"/>
      <c r="D311" s="97"/>
      <c r="E311" s="97"/>
      <c r="F311" s="96"/>
      <c r="G311" s="208"/>
      <c r="H311" s="45"/>
    </row>
    <row r="312" spans="1:8" ht="12.75">
      <c r="A312" s="131"/>
      <c r="B312" s="132"/>
      <c r="C312" s="211"/>
      <c r="D312" s="132"/>
      <c r="E312" s="132"/>
      <c r="F312" s="133"/>
      <c r="G312" s="211"/>
      <c r="H312" s="186" t="s">
        <v>6</v>
      </c>
    </row>
    <row r="313" spans="1:8" ht="12.75">
      <c r="A313" s="82" t="s">
        <v>213</v>
      </c>
      <c r="B313" s="97" t="s">
        <v>207</v>
      </c>
      <c r="C313" s="213">
        <f>SUM(D313:G313)</f>
        <v>8565.14</v>
      </c>
      <c r="D313" s="177">
        <v>8565.14</v>
      </c>
      <c r="E313" s="97">
        <v>0</v>
      </c>
      <c r="F313" s="96">
        <v>0</v>
      </c>
      <c r="G313" s="208">
        <v>0</v>
      </c>
      <c r="H313" s="45" t="s">
        <v>208</v>
      </c>
    </row>
    <row r="314" spans="1:8" ht="12.75">
      <c r="A314" s="82"/>
      <c r="B314" s="97" t="s">
        <v>112</v>
      </c>
      <c r="C314" s="208"/>
      <c r="D314" s="97"/>
      <c r="E314" s="97"/>
      <c r="F314" s="96"/>
      <c r="G314" s="208"/>
      <c r="H314" s="45" t="s">
        <v>6</v>
      </c>
    </row>
    <row r="315" spans="1:8" ht="12.75">
      <c r="A315" s="82"/>
      <c r="B315" s="97"/>
      <c r="C315" s="208"/>
      <c r="D315" s="97"/>
      <c r="E315" s="97"/>
      <c r="F315" s="96"/>
      <c r="G315" s="208"/>
      <c r="H315" s="45"/>
    </row>
    <row r="316" spans="1:8" ht="12.75">
      <c r="A316" s="131"/>
      <c r="B316" s="132"/>
      <c r="C316" s="211"/>
      <c r="D316" s="132"/>
      <c r="E316" s="132"/>
      <c r="F316" s="133"/>
      <c r="G316" s="211"/>
      <c r="H316" s="186"/>
    </row>
    <row r="317" spans="1:8" ht="12.75">
      <c r="A317" s="82" t="s">
        <v>216</v>
      </c>
      <c r="B317" s="97" t="s">
        <v>200</v>
      </c>
      <c r="C317" s="210">
        <f>SUM(D317:G317)</f>
        <v>3600</v>
      </c>
      <c r="D317" s="96">
        <v>3600</v>
      </c>
      <c r="E317" s="97">
        <v>0</v>
      </c>
      <c r="F317" s="96">
        <v>0</v>
      </c>
      <c r="G317" s="208">
        <v>0</v>
      </c>
      <c r="H317" s="45" t="s">
        <v>211</v>
      </c>
    </row>
    <row r="318" spans="1:8" ht="12.75">
      <c r="A318" s="82"/>
      <c r="B318" s="97" t="s">
        <v>210</v>
      </c>
      <c r="C318" s="208"/>
      <c r="D318" s="97"/>
      <c r="E318" s="97"/>
      <c r="F318" s="96"/>
      <c r="G318" s="208"/>
      <c r="H318" s="45" t="s">
        <v>212</v>
      </c>
    </row>
    <row r="319" spans="1:8" ht="12.75">
      <c r="A319" s="82"/>
      <c r="B319" s="97" t="s">
        <v>112</v>
      </c>
      <c r="C319" s="208"/>
      <c r="D319" s="97"/>
      <c r="E319" s="97"/>
      <c r="F319" s="96"/>
      <c r="G319" s="208"/>
      <c r="H319" s="45" t="s">
        <v>6</v>
      </c>
    </row>
    <row r="320" spans="1:8" ht="12.75">
      <c r="A320" s="82"/>
      <c r="B320" s="97"/>
      <c r="C320" s="208"/>
      <c r="D320" s="97"/>
      <c r="E320" s="97"/>
      <c r="F320" s="96"/>
      <c r="G320" s="208"/>
      <c r="H320" s="45"/>
    </row>
    <row r="321" spans="1:8" ht="12.75">
      <c r="A321" s="131"/>
      <c r="B321" s="132"/>
      <c r="C321" s="211"/>
      <c r="D321" s="132"/>
      <c r="E321" s="132"/>
      <c r="F321" s="133"/>
      <c r="G321" s="211"/>
      <c r="H321" s="186"/>
    </row>
    <row r="322" spans="1:8" ht="12.75">
      <c r="A322" s="82" t="s">
        <v>219</v>
      </c>
      <c r="B322" s="97" t="s">
        <v>200</v>
      </c>
      <c r="C322" s="213">
        <f>SUM(D322:G322)</f>
        <v>18404.28</v>
      </c>
      <c r="D322" s="177">
        <v>18404.28</v>
      </c>
      <c r="E322" s="97">
        <v>0</v>
      </c>
      <c r="F322" s="96">
        <v>0</v>
      </c>
      <c r="G322" s="208">
        <v>0</v>
      </c>
      <c r="H322" s="45" t="s">
        <v>285</v>
      </c>
    </row>
    <row r="323" spans="1:8" ht="12.75">
      <c r="A323" s="82"/>
      <c r="B323" s="97" t="s">
        <v>284</v>
      </c>
      <c r="C323" s="208"/>
      <c r="D323" s="97"/>
      <c r="E323" s="97"/>
      <c r="F323" s="96"/>
      <c r="G323" s="208"/>
      <c r="H323" s="45" t="s">
        <v>286</v>
      </c>
    </row>
    <row r="324" spans="1:8" ht="12.75">
      <c r="A324" s="82"/>
      <c r="B324" s="97" t="s">
        <v>112</v>
      </c>
      <c r="C324" s="208"/>
      <c r="D324" s="97"/>
      <c r="E324" s="97"/>
      <c r="F324" s="96"/>
      <c r="G324" s="208"/>
      <c r="H324" s="45"/>
    </row>
    <row r="325" spans="1:8" ht="12.75">
      <c r="A325" s="82"/>
      <c r="B325" s="97"/>
      <c r="C325" s="208"/>
      <c r="D325" s="97"/>
      <c r="E325" s="97"/>
      <c r="F325" s="96"/>
      <c r="G325" s="208"/>
      <c r="H325" s="45"/>
    </row>
    <row r="326" spans="1:8" ht="12.75">
      <c r="A326" s="131"/>
      <c r="B326" s="132" t="s">
        <v>6</v>
      </c>
      <c r="C326" s="211"/>
      <c r="D326" s="132"/>
      <c r="E326" s="132"/>
      <c r="F326" s="133"/>
      <c r="G326" s="211"/>
      <c r="H326" s="186"/>
    </row>
    <row r="327" spans="1:8" ht="12.75">
      <c r="A327" s="82" t="s">
        <v>223</v>
      </c>
      <c r="B327" s="97" t="s">
        <v>214</v>
      </c>
      <c r="C327" s="213">
        <f>SUM(D327:G327)</f>
        <v>6722.76</v>
      </c>
      <c r="D327" s="177">
        <v>6722.76</v>
      </c>
      <c r="E327" s="97">
        <v>0</v>
      </c>
      <c r="F327" s="96">
        <v>0</v>
      </c>
      <c r="G327" s="208">
        <v>0</v>
      </c>
      <c r="H327" s="45" t="s">
        <v>215</v>
      </c>
    </row>
    <row r="328" spans="1:8" ht="12.75">
      <c r="A328" s="82"/>
      <c r="B328" s="97" t="s">
        <v>309</v>
      </c>
      <c r="C328" s="208"/>
      <c r="D328" s="97"/>
      <c r="E328" s="97"/>
      <c r="F328" s="96"/>
      <c r="G328" s="208"/>
      <c r="H328" s="45" t="s">
        <v>6</v>
      </c>
    </row>
    <row r="329" spans="1:8" ht="12.75">
      <c r="A329" s="82"/>
      <c r="B329" s="97" t="s">
        <v>112</v>
      </c>
      <c r="C329" s="208"/>
      <c r="D329" s="97"/>
      <c r="E329" s="97"/>
      <c r="F329" s="96"/>
      <c r="G329" s="208"/>
      <c r="H329" s="45"/>
    </row>
    <row r="330" spans="1:8" ht="12.75">
      <c r="A330" s="82"/>
      <c r="B330" s="97"/>
      <c r="C330" s="208"/>
      <c r="D330" s="97"/>
      <c r="E330" s="97"/>
      <c r="F330" s="96"/>
      <c r="G330" s="208"/>
      <c r="H330" s="45"/>
    </row>
    <row r="331" spans="1:8" ht="12.75">
      <c r="A331" s="131"/>
      <c r="B331" s="132" t="s">
        <v>6</v>
      </c>
      <c r="C331" s="211"/>
      <c r="D331" s="132"/>
      <c r="E331" s="132"/>
      <c r="F331" s="133"/>
      <c r="G331" s="211"/>
      <c r="H331" s="186"/>
    </row>
    <row r="332" spans="1:8" ht="12.75">
      <c r="A332" s="82" t="s">
        <v>226</v>
      </c>
      <c r="B332" s="97" t="s">
        <v>217</v>
      </c>
      <c r="C332" s="210">
        <f>SUM(D332:G332)</f>
        <v>13600</v>
      </c>
      <c r="D332" s="96">
        <v>13600</v>
      </c>
      <c r="E332" s="97">
        <v>0</v>
      </c>
      <c r="F332" s="96">
        <v>0</v>
      </c>
      <c r="G332" s="208">
        <v>0</v>
      </c>
      <c r="H332" s="45" t="s">
        <v>218</v>
      </c>
    </row>
    <row r="333" spans="1:8" ht="12.75">
      <c r="A333" s="82"/>
      <c r="B333" s="97" t="s">
        <v>220</v>
      </c>
      <c r="C333" s="210"/>
      <c r="D333" s="96"/>
      <c r="E333" s="97"/>
      <c r="F333" s="96"/>
      <c r="G333" s="208"/>
      <c r="H333" s="45" t="s">
        <v>6</v>
      </c>
    </row>
    <row r="334" spans="1:8" ht="12.75">
      <c r="A334" s="131"/>
      <c r="B334" s="132"/>
      <c r="C334" s="211"/>
      <c r="D334" s="132"/>
      <c r="E334" s="132"/>
      <c r="F334" s="133"/>
      <c r="G334" s="211"/>
      <c r="H334" s="186"/>
    </row>
    <row r="335" spans="1:8" ht="12.75">
      <c r="A335" s="82" t="s">
        <v>229</v>
      </c>
      <c r="B335" s="97" t="s">
        <v>221</v>
      </c>
      <c r="C335" s="210">
        <f>SUM(D335:G335)</f>
        <v>5368</v>
      </c>
      <c r="D335" s="96">
        <v>5368</v>
      </c>
      <c r="E335" s="97">
        <v>0</v>
      </c>
      <c r="F335" s="96">
        <v>0</v>
      </c>
      <c r="G335" s="208">
        <v>0</v>
      </c>
      <c r="H335" s="45" t="s">
        <v>222</v>
      </c>
    </row>
    <row r="336" spans="1:8" ht="12.75">
      <c r="A336" s="82"/>
      <c r="B336" s="97" t="s">
        <v>220</v>
      </c>
      <c r="C336" s="208"/>
      <c r="D336" s="97"/>
      <c r="E336" s="97"/>
      <c r="F336" s="96"/>
      <c r="G336" s="208"/>
      <c r="H336" s="45"/>
    </row>
    <row r="337" spans="1:8" ht="12.75">
      <c r="A337" s="82"/>
      <c r="B337" s="97"/>
      <c r="C337" s="208"/>
      <c r="D337" s="97"/>
      <c r="E337" s="97"/>
      <c r="F337" s="96"/>
      <c r="G337" s="208"/>
      <c r="H337" s="45"/>
    </row>
    <row r="338" spans="1:8" ht="13.5" thickBot="1">
      <c r="A338" s="82"/>
      <c r="B338" s="97" t="s">
        <v>6</v>
      </c>
      <c r="C338" s="208"/>
      <c r="D338" s="97"/>
      <c r="E338" s="97"/>
      <c r="F338" s="96"/>
      <c r="G338" s="208"/>
      <c r="H338" s="45"/>
    </row>
    <row r="339" spans="1:8" ht="12.75">
      <c r="A339" s="269" t="s">
        <v>234</v>
      </c>
      <c r="B339" s="271" t="s">
        <v>224</v>
      </c>
      <c r="C339" s="316">
        <f>SUM(D339:G339)</f>
        <v>9867.49</v>
      </c>
      <c r="D339" s="317">
        <v>9867.49</v>
      </c>
      <c r="E339" s="271">
        <v>0</v>
      </c>
      <c r="F339" s="270">
        <v>0</v>
      </c>
      <c r="G339" s="318">
        <v>0</v>
      </c>
      <c r="H339" s="319" t="s">
        <v>225</v>
      </c>
    </row>
    <row r="340" spans="1:8" ht="12.75">
      <c r="A340" s="274"/>
      <c r="B340" s="97" t="s">
        <v>220</v>
      </c>
      <c r="C340" s="208"/>
      <c r="D340" s="97"/>
      <c r="E340" s="97"/>
      <c r="F340" s="96"/>
      <c r="G340" s="208"/>
      <c r="H340" s="263"/>
    </row>
    <row r="341" spans="1:8" ht="13.5" thickBot="1">
      <c r="A341" s="275"/>
      <c r="B341" s="191"/>
      <c r="C341" s="320"/>
      <c r="D341" s="191"/>
      <c r="E341" s="191"/>
      <c r="F341" s="190"/>
      <c r="G341" s="320"/>
      <c r="H341" s="321"/>
    </row>
    <row r="342" spans="1:8" ht="19.5" customHeight="1" thickBot="1">
      <c r="A342" s="301" t="s">
        <v>0</v>
      </c>
      <c r="B342" s="302" t="s">
        <v>1</v>
      </c>
      <c r="C342" s="303" t="s">
        <v>315</v>
      </c>
      <c r="D342" s="304" t="s">
        <v>310</v>
      </c>
      <c r="E342" s="305"/>
      <c r="F342" s="305"/>
      <c r="G342" s="306"/>
      <c r="H342" s="294" t="s">
        <v>117</v>
      </c>
    </row>
    <row r="343" spans="1:8" ht="48.75" customHeight="1" thickBot="1">
      <c r="A343" s="296"/>
      <c r="B343" s="298"/>
      <c r="C343" s="300"/>
      <c r="D343" s="250" t="s">
        <v>316</v>
      </c>
      <c r="E343" s="251" t="s">
        <v>353</v>
      </c>
      <c r="F343" s="252" t="s">
        <v>318</v>
      </c>
      <c r="G343" s="250" t="s">
        <v>317</v>
      </c>
      <c r="H343" s="295"/>
    </row>
    <row r="344" spans="1:8" ht="12.75">
      <c r="A344" s="82" t="s">
        <v>238</v>
      </c>
      <c r="B344" s="97" t="s">
        <v>227</v>
      </c>
      <c r="C344" s="213">
        <f>SUM(D344:G344)</f>
        <v>5681.52</v>
      </c>
      <c r="D344" s="177">
        <v>5681.52</v>
      </c>
      <c r="E344" s="97">
        <v>0</v>
      </c>
      <c r="F344" s="96">
        <v>0</v>
      </c>
      <c r="G344" s="208">
        <v>0</v>
      </c>
      <c r="H344" s="45" t="s">
        <v>228</v>
      </c>
    </row>
    <row r="345" spans="1:8" ht="12.75">
      <c r="A345" s="82"/>
      <c r="B345" s="97" t="s">
        <v>220</v>
      </c>
      <c r="C345" s="208"/>
      <c r="D345" s="97"/>
      <c r="E345" s="97"/>
      <c r="F345" s="96"/>
      <c r="G345" s="208"/>
      <c r="H345" s="45"/>
    </row>
    <row r="346" spans="1:8" ht="12.75">
      <c r="A346" s="131"/>
      <c r="B346" s="132"/>
      <c r="C346" s="211"/>
      <c r="D346" s="132"/>
      <c r="E346" s="132"/>
      <c r="F346" s="133"/>
      <c r="G346" s="211"/>
      <c r="H346" s="186"/>
    </row>
    <row r="347" spans="1:8" ht="12.75">
      <c r="A347" s="82" t="s">
        <v>241</v>
      </c>
      <c r="B347" s="97" t="s">
        <v>230</v>
      </c>
      <c r="C347" s="213">
        <f>SUM(D347:G347)</f>
        <v>7603.12</v>
      </c>
      <c r="D347" s="177">
        <v>7603.12</v>
      </c>
      <c r="E347" s="97">
        <v>0</v>
      </c>
      <c r="F347" s="96">
        <v>0</v>
      </c>
      <c r="G347" s="208">
        <v>0</v>
      </c>
      <c r="H347" s="45" t="s">
        <v>242</v>
      </c>
    </row>
    <row r="348" spans="1:8" ht="12.75">
      <c r="A348" s="82"/>
      <c r="B348" s="97" t="s">
        <v>220</v>
      </c>
      <c r="C348" s="208"/>
      <c r="D348" s="97"/>
      <c r="E348" s="97"/>
      <c r="F348" s="96"/>
      <c r="G348" s="208"/>
      <c r="H348" s="45"/>
    </row>
    <row r="349" spans="1:8" ht="12.75">
      <c r="A349" s="131"/>
      <c r="B349" s="132" t="s">
        <v>6</v>
      </c>
      <c r="C349" s="211"/>
      <c r="D349" s="132"/>
      <c r="E349" s="132"/>
      <c r="F349" s="133"/>
      <c r="G349" s="211"/>
      <c r="H349" s="186"/>
    </row>
    <row r="350" spans="1:8" ht="12.75">
      <c r="A350" s="82" t="s">
        <v>287</v>
      </c>
      <c r="B350" s="97" t="s">
        <v>239</v>
      </c>
      <c r="C350" s="210">
        <f>SUM(D350:G350)</f>
        <v>6300</v>
      </c>
      <c r="D350" s="96">
        <v>6300</v>
      </c>
      <c r="E350" s="97">
        <v>0</v>
      </c>
      <c r="F350" s="96">
        <v>0</v>
      </c>
      <c r="G350" s="208">
        <v>0</v>
      </c>
      <c r="H350" s="45" t="s">
        <v>240</v>
      </c>
    </row>
    <row r="351" spans="1:8" ht="12.75">
      <c r="A351" s="82"/>
      <c r="B351" s="97" t="s">
        <v>220</v>
      </c>
      <c r="C351" s="208"/>
      <c r="D351" s="97"/>
      <c r="E351" s="97"/>
      <c r="F351" s="96"/>
      <c r="G351" s="208"/>
      <c r="H351" s="45" t="s">
        <v>6</v>
      </c>
    </row>
    <row r="352" spans="1:8" ht="12.75">
      <c r="A352" s="131"/>
      <c r="B352" s="132" t="s">
        <v>6</v>
      </c>
      <c r="C352" s="211"/>
      <c r="D352" s="132"/>
      <c r="E352" s="132"/>
      <c r="F352" s="133"/>
      <c r="G352" s="211"/>
      <c r="H352" s="186"/>
    </row>
    <row r="353" spans="1:8" ht="12.75">
      <c r="A353" s="82" t="s">
        <v>299</v>
      </c>
      <c r="B353" s="97" t="s">
        <v>231</v>
      </c>
      <c r="C353" s="213">
        <f>SUM(D353:G353)</f>
        <v>15270.33</v>
      </c>
      <c r="D353" s="177">
        <v>15270.33</v>
      </c>
      <c r="E353" s="97">
        <v>0</v>
      </c>
      <c r="F353" s="96">
        <v>0</v>
      </c>
      <c r="G353" s="208">
        <v>0</v>
      </c>
      <c r="H353" s="45" t="s">
        <v>233</v>
      </c>
    </row>
    <row r="354" spans="1:8" ht="12.75">
      <c r="A354" s="82"/>
      <c r="B354" s="97" t="s">
        <v>232</v>
      </c>
      <c r="C354" s="208"/>
      <c r="D354" s="97"/>
      <c r="E354" s="97"/>
      <c r="F354" s="96"/>
      <c r="G354" s="208"/>
      <c r="H354" s="45" t="s">
        <v>6</v>
      </c>
    </row>
    <row r="355" spans="1:8" ht="12.75">
      <c r="A355" s="82"/>
      <c r="B355" s="97" t="s">
        <v>220</v>
      </c>
      <c r="C355" s="208"/>
      <c r="D355" s="97"/>
      <c r="E355" s="97"/>
      <c r="F355" s="96"/>
      <c r="G355" s="208"/>
      <c r="H355" s="45"/>
    </row>
    <row r="356" spans="1:8" ht="12.75">
      <c r="A356" s="131"/>
      <c r="B356" s="132" t="s">
        <v>6</v>
      </c>
      <c r="C356" s="211"/>
      <c r="D356" s="132"/>
      <c r="E356" s="132"/>
      <c r="F356" s="133"/>
      <c r="G356" s="211"/>
      <c r="H356" s="186"/>
    </row>
    <row r="357" spans="1:8" ht="12.75">
      <c r="A357" s="82" t="s">
        <v>314</v>
      </c>
      <c r="B357" s="97" t="s">
        <v>235</v>
      </c>
      <c r="C357" s="213">
        <f>SUM(D357:G357)</f>
        <v>11605.16</v>
      </c>
      <c r="D357" s="177">
        <v>11605.16</v>
      </c>
      <c r="E357" s="97">
        <v>0</v>
      </c>
      <c r="F357" s="96">
        <v>0</v>
      </c>
      <c r="G357" s="208">
        <v>0</v>
      </c>
      <c r="H357" s="45" t="s">
        <v>237</v>
      </c>
    </row>
    <row r="358" spans="1:8" ht="12.75">
      <c r="A358" s="82"/>
      <c r="B358" s="97" t="s">
        <v>236</v>
      </c>
      <c r="C358" s="208"/>
      <c r="D358" s="97"/>
      <c r="E358" s="97"/>
      <c r="F358" s="96"/>
      <c r="G358" s="208"/>
      <c r="H358" s="45"/>
    </row>
    <row r="359" spans="1:8" ht="12.75">
      <c r="A359" s="82"/>
      <c r="B359" s="97" t="s">
        <v>220</v>
      </c>
      <c r="C359" s="208"/>
      <c r="D359" s="97"/>
      <c r="E359" s="97"/>
      <c r="F359" s="96"/>
      <c r="G359" s="208"/>
      <c r="H359" s="45"/>
    </row>
    <row r="360" spans="1:8" ht="12.75">
      <c r="A360" s="131"/>
      <c r="B360" s="132"/>
      <c r="C360" s="214"/>
      <c r="D360" s="132"/>
      <c r="E360" s="132"/>
      <c r="F360" s="133"/>
      <c r="G360" s="211"/>
      <c r="H360" s="186"/>
    </row>
    <row r="361" spans="1:8" ht="17.25" customHeight="1" thickBot="1">
      <c r="A361" s="198"/>
      <c r="B361" s="243" t="s">
        <v>113</v>
      </c>
      <c r="C361" s="244">
        <f>SUM(D361:G361)</f>
        <v>10950187.669999998</v>
      </c>
      <c r="D361" s="245">
        <f>SUM(D278:D360)</f>
        <v>9650187.669999998</v>
      </c>
      <c r="E361" s="246">
        <f>SUM(E278:E360)</f>
        <v>0</v>
      </c>
      <c r="F361" s="245">
        <f>SUM(F278:F360)</f>
        <v>1300000</v>
      </c>
      <c r="G361" s="246">
        <f>SUM(G278:G360)</f>
        <v>0</v>
      </c>
      <c r="H361" s="215"/>
    </row>
    <row r="362" spans="1:8" ht="22.5" customHeight="1" thickBot="1">
      <c r="A362" s="216"/>
      <c r="B362" s="217" t="s">
        <v>114</v>
      </c>
      <c r="C362" s="218">
        <f>SUM(D362:G362)</f>
        <v>42469052.45999999</v>
      </c>
      <c r="D362" s="218">
        <f>SUM(D13+D104+D110+D121+D140+D147+D172+D179+D235+D275+D361)</f>
        <v>32769052.459999997</v>
      </c>
      <c r="E362" s="219">
        <f>SUM(E13+E104+E110+E121+E140+E147+E172+E179+E235+E275+E361)</f>
        <v>0</v>
      </c>
      <c r="F362" s="218">
        <f>SUM(F13+F104+F110+F121+F140+F147+F172+F179+F235+F275+F361)</f>
        <v>9700000</v>
      </c>
      <c r="G362" s="219">
        <f>SUM(G13+G104+G110+G121+G140+G147+G172+G179+G235+G275+G361)</f>
        <v>0</v>
      </c>
      <c r="H362" s="220"/>
    </row>
    <row r="363" ht="16.5" customHeight="1"/>
    <row r="365" spans="1:8" ht="12.75">
      <c r="A365" s="13"/>
      <c r="H365" s="14"/>
    </row>
    <row r="366" ht="12.75">
      <c r="B366" s="6"/>
    </row>
    <row r="367" ht="12.75">
      <c r="B367" s="15"/>
    </row>
    <row r="374" ht="12.75">
      <c r="B374" s="16"/>
    </row>
    <row r="376" spans="2:4" ht="12.75">
      <c r="B376"/>
      <c r="C376"/>
      <c r="D376"/>
    </row>
    <row r="377" spans="2:4" ht="12.75">
      <c r="B377"/>
      <c r="C377"/>
      <c r="D377"/>
    </row>
    <row r="378" spans="2:4" ht="12.75">
      <c r="B378"/>
      <c r="C378"/>
      <c r="D378"/>
    </row>
    <row r="379" spans="2:4" ht="12.75">
      <c r="B379"/>
      <c r="C379"/>
      <c r="D379"/>
    </row>
    <row r="380" spans="2:4" ht="12.75">
      <c r="B380"/>
      <c r="C380"/>
      <c r="D380"/>
    </row>
    <row r="381" spans="2:4" ht="12.75">
      <c r="B381"/>
      <c r="C381"/>
      <c r="D381"/>
    </row>
    <row r="382" spans="2:4" ht="12.75">
      <c r="B382"/>
      <c r="C382"/>
      <c r="D382"/>
    </row>
    <row r="383" spans="2:4" ht="12.75">
      <c r="B383"/>
      <c r="C383"/>
      <c r="D383"/>
    </row>
    <row r="384" spans="2:4" ht="12.75">
      <c r="B384"/>
      <c r="C384"/>
      <c r="D384"/>
    </row>
    <row r="385" spans="2:4" ht="12.75">
      <c r="B385"/>
      <c r="C385"/>
      <c r="D385"/>
    </row>
  </sheetData>
  <mergeCells count="46">
    <mergeCell ref="H6:H7"/>
    <mergeCell ref="A2:G2"/>
    <mergeCell ref="A6:A7"/>
    <mergeCell ref="B6:B7"/>
    <mergeCell ref="C6:C7"/>
    <mergeCell ref="D6:G6"/>
    <mergeCell ref="H43:H44"/>
    <mergeCell ref="A81:A82"/>
    <mergeCell ref="B81:B82"/>
    <mergeCell ref="C81:C82"/>
    <mergeCell ref="D81:G81"/>
    <mergeCell ref="H81:H82"/>
    <mergeCell ref="A43:A44"/>
    <mergeCell ref="B43:B44"/>
    <mergeCell ref="C43:C44"/>
    <mergeCell ref="D43:G43"/>
    <mergeCell ref="H122:H123"/>
    <mergeCell ref="A165:A166"/>
    <mergeCell ref="B165:B166"/>
    <mergeCell ref="C165:C166"/>
    <mergeCell ref="D165:G165"/>
    <mergeCell ref="H165:H166"/>
    <mergeCell ref="A122:A123"/>
    <mergeCell ref="B122:B123"/>
    <mergeCell ref="C122:C123"/>
    <mergeCell ref="D122:G122"/>
    <mergeCell ref="H207:H208"/>
    <mergeCell ref="A252:A253"/>
    <mergeCell ref="B252:B253"/>
    <mergeCell ref="C252:C253"/>
    <mergeCell ref="D252:G252"/>
    <mergeCell ref="H252:H253"/>
    <mergeCell ref="A207:A208"/>
    <mergeCell ref="B207:B208"/>
    <mergeCell ref="C207:C208"/>
    <mergeCell ref="D207:G207"/>
    <mergeCell ref="H297:H298"/>
    <mergeCell ref="A342:A343"/>
    <mergeCell ref="B342:B343"/>
    <mergeCell ref="C342:C343"/>
    <mergeCell ref="D342:G342"/>
    <mergeCell ref="H342:H343"/>
    <mergeCell ref="A297:A298"/>
    <mergeCell ref="B297:B298"/>
    <mergeCell ref="C297:C298"/>
    <mergeCell ref="D297:G297"/>
  </mergeCells>
  <printOptions horizontalCentered="1" verticalCentered="1"/>
  <pageMargins left="0.5118110236220472" right="0.5118110236220472" top="0.75" bottom="0.96" header="0" footer="0"/>
  <pageSetup horizontalDpi="300" verticalDpi="300" orientation="landscape" paperSize="9" scale="72" r:id="rId1"/>
  <rowBreaks count="8" manualBreakCount="8">
    <brk id="42" max="7" man="1"/>
    <brk id="80" max="7" man="1"/>
    <brk id="121" max="7" man="1"/>
    <brk id="164" max="7" man="1"/>
    <brk id="206" max="7" man="1"/>
    <brk id="251" max="7" man="1"/>
    <brk id="296" max="7" man="1"/>
    <brk id="3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Długosz</cp:lastModifiedBy>
  <cp:lastPrinted>2009-12-30T11:24:35Z</cp:lastPrinted>
  <dcterms:created xsi:type="dcterms:W3CDTF">2009-11-04T11:09:29Z</dcterms:created>
  <dcterms:modified xsi:type="dcterms:W3CDTF">2009-12-30T11:25:43Z</dcterms:modified>
  <cp:category/>
  <cp:version/>
  <cp:contentType/>
  <cp:contentStatus/>
</cp:coreProperties>
</file>